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865" windowHeight="12000"/>
  </bookViews>
  <sheets>
    <sheet name="Instructions" sheetId="3" r:id="rId1"/>
    <sheet name="Bidder#1" sheetId="6" r:id="rId2"/>
    <sheet name="Bidder#2" sheetId="5" r:id="rId3"/>
    <sheet name="Bidder#3" sheetId="4" r:id="rId4"/>
    <sheet name="Bidder #4" sheetId="2" r:id="rId5"/>
    <sheet name="Summary" sheetId="1" r:id="rId6"/>
  </sheets>
  <definedNames>
    <definedName name="_xlnm.Print_Area" localSheetId="4">'Bidder #4'!$A$1:$K$129</definedName>
  </definedNames>
  <calcPr calcId="145621"/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20" i="2"/>
  <c r="G26" i="2"/>
  <c r="G27" i="2"/>
  <c r="G28" i="2"/>
  <c r="G29" i="2"/>
  <c r="G121" i="2" s="1"/>
  <c r="G32" i="2"/>
  <c r="G33" i="2"/>
  <c r="G122" i="2" s="1"/>
  <c r="G34" i="2"/>
  <c r="G35" i="2"/>
  <c r="G38" i="2"/>
  <c r="G39" i="2"/>
  <c r="G40" i="2"/>
  <c r="G43" i="2"/>
  <c r="G44" i="2"/>
  <c r="G45" i="2"/>
  <c r="G46" i="2"/>
  <c r="G49" i="2"/>
  <c r="G50" i="2"/>
  <c r="G53" i="2"/>
  <c r="G54" i="2"/>
  <c r="G55" i="2"/>
  <c r="G56" i="2"/>
  <c r="G57" i="2"/>
  <c r="G58" i="2"/>
  <c r="G61" i="2"/>
  <c r="G62" i="2"/>
  <c r="G63" i="2"/>
  <c r="G123" i="2" s="1"/>
  <c r="G64" i="2"/>
  <c r="G65" i="2"/>
  <c r="G66" i="2"/>
  <c r="G67" i="2"/>
  <c r="G68" i="2"/>
  <c r="G71" i="2"/>
  <c r="G72" i="2"/>
  <c r="G73" i="2"/>
  <c r="G76" i="2"/>
  <c r="G77" i="2"/>
  <c r="G78" i="2"/>
  <c r="G79" i="2"/>
  <c r="G82" i="2"/>
  <c r="G83" i="2"/>
  <c r="G84" i="2"/>
  <c r="G85" i="2"/>
  <c r="G86" i="2"/>
  <c r="G87" i="2"/>
  <c r="G88" i="2"/>
  <c r="G89" i="2"/>
  <c r="G92" i="2"/>
  <c r="G93" i="2"/>
  <c r="G94" i="2"/>
  <c r="G95" i="2"/>
  <c r="G125" i="2" s="1"/>
  <c r="G96" i="2"/>
  <c r="G97" i="2"/>
  <c r="G98" i="2"/>
  <c r="G99" i="2"/>
  <c r="G100" i="2"/>
  <c r="G103" i="2"/>
  <c r="G104" i="2"/>
  <c r="G107" i="2"/>
  <c r="G124" i="2" s="1"/>
  <c r="G108" i="2"/>
  <c r="G109" i="2"/>
  <c r="G110" i="2"/>
  <c r="G111" i="2"/>
  <c r="G112" i="2"/>
  <c r="G113" i="2"/>
  <c r="E120" i="2"/>
  <c r="E121" i="2"/>
  <c r="E127" i="2" s="1"/>
  <c r="E122" i="2"/>
  <c r="E123" i="2"/>
  <c r="E124" i="2"/>
  <c r="E125" i="2"/>
  <c r="G11" i="6"/>
  <c r="G121" i="6" s="1"/>
  <c r="G12" i="6"/>
  <c r="G13" i="6"/>
  <c r="G14" i="6"/>
  <c r="G15" i="6"/>
  <c r="G120" i="6" s="1"/>
  <c r="G21" i="1" s="1"/>
  <c r="G16" i="6"/>
  <c r="G17" i="6"/>
  <c r="G18" i="6"/>
  <c r="G19" i="6"/>
  <c r="G20" i="6"/>
  <c r="G26" i="6"/>
  <c r="G27" i="6"/>
  <c r="G28" i="6"/>
  <c r="G29" i="6"/>
  <c r="G32" i="6"/>
  <c r="G33" i="6"/>
  <c r="G34" i="6"/>
  <c r="G122" i="6" s="1"/>
  <c r="G23" i="1" s="1"/>
  <c r="G35" i="6"/>
  <c r="G38" i="6"/>
  <c r="G39" i="6"/>
  <c r="G40" i="6"/>
  <c r="G43" i="6"/>
  <c r="G44" i="6"/>
  <c r="G45" i="6"/>
  <c r="G46" i="6"/>
  <c r="G49" i="6"/>
  <c r="G50" i="6"/>
  <c r="G53" i="6"/>
  <c r="G54" i="6"/>
  <c r="G55" i="6"/>
  <c r="G56" i="6"/>
  <c r="G57" i="6"/>
  <c r="G58" i="6"/>
  <c r="G61" i="6"/>
  <c r="G62" i="6"/>
  <c r="G123" i="6" s="1"/>
  <c r="G63" i="6"/>
  <c r="G64" i="6"/>
  <c r="G65" i="6"/>
  <c r="G66" i="6"/>
  <c r="G67" i="6"/>
  <c r="G68" i="6"/>
  <c r="G71" i="6"/>
  <c r="G72" i="6"/>
  <c r="G73" i="6"/>
  <c r="G76" i="6"/>
  <c r="G77" i="6"/>
  <c r="G78" i="6"/>
  <c r="G79" i="6"/>
  <c r="G82" i="6"/>
  <c r="G83" i="6"/>
  <c r="G84" i="6"/>
  <c r="G85" i="6"/>
  <c r="G86" i="6"/>
  <c r="G87" i="6"/>
  <c r="G88" i="6"/>
  <c r="G89" i="6"/>
  <c r="G92" i="6"/>
  <c r="G93" i="6"/>
  <c r="G94" i="6"/>
  <c r="G95" i="6"/>
  <c r="G96" i="6"/>
  <c r="G97" i="6"/>
  <c r="G98" i="6"/>
  <c r="G99" i="6"/>
  <c r="G100" i="6"/>
  <c r="G103" i="6"/>
  <c r="G104" i="6"/>
  <c r="G107" i="6"/>
  <c r="G108" i="6"/>
  <c r="G109" i="6"/>
  <c r="G110" i="6"/>
  <c r="G111" i="6"/>
  <c r="G112" i="6"/>
  <c r="G113" i="6"/>
  <c r="E120" i="6"/>
  <c r="E127" i="6" s="1"/>
  <c r="E121" i="6"/>
  <c r="F22" i="1" s="1"/>
  <c r="E122" i="6"/>
  <c r="E123" i="6"/>
  <c r="F24" i="1" s="1"/>
  <c r="E124" i="6"/>
  <c r="E125" i="6"/>
  <c r="G125" i="6"/>
  <c r="G11" i="5"/>
  <c r="G121" i="5" s="1"/>
  <c r="G12" i="5"/>
  <c r="G13" i="5"/>
  <c r="G14" i="5"/>
  <c r="G15" i="5"/>
  <c r="G120" i="5" s="1"/>
  <c r="G16" i="5"/>
  <c r="G17" i="5"/>
  <c r="G18" i="5"/>
  <c r="G19" i="5"/>
  <c r="G20" i="5"/>
  <c r="G26" i="5"/>
  <c r="G27" i="5"/>
  <c r="G28" i="5"/>
  <c r="G29" i="5"/>
  <c r="G32" i="5"/>
  <c r="G33" i="5"/>
  <c r="G34" i="5"/>
  <c r="G35" i="5"/>
  <c r="G38" i="5"/>
  <c r="G39" i="5"/>
  <c r="G40" i="5"/>
  <c r="G43" i="5"/>
  <c r="G44" i="5"/>
  <c r="G45" i="5"/>
  <c r="G46" i="5"/>
  <c r="G49" i="5"/>
  <c r="G50" i="5"/>
  <c r="G53" i="5"/>
  <c r="G54" i="5"/>
  <c r="G55" i="5"/>
  <c r="G56" i="5"/>
  <c r="G57" i="5"/>
  <c r="G58" i="5"/>
  <c r="G61" i="5"/>
  <c r="G62" i="5"/>
  <c r="G63" i="5"/>
  <c r="G64" i="5"/>
  <c r="G65" i="5"/>
  <c r="G66" i="5"/>
  <c r="G67" i="5"/>
  <c r="G68" i="5"/>
  <c r="G71" i="5"/>
  <c r="G72" i="5"/>
  <c r="G73" i="5"/>
  <c r="G76" i="5"/>
  <c r="G77" i="5"/>
  <c r="G78" i="5"/>
  <c r="G79" i="5"/>
  <c r="G82" i="5"/>
  <c r="G83" i="5"/>
  <c r="G84" i="5"/>
  <c r="G85" i="5"/>
  <c r="G86" i="5"/>
  <c r="G87" i="5"/>
  <c r="G88" i="5"/>
  <c r="G89" i="5"/>
  <c r="G92" i="5"/>
  <c r="G125" i="5" s="1"/>
  <c r="G93" i="5"/>
  <c r="G94" i="5"/>
  <c r="G95" i="5"/>
  <c r="G96" i="5"/>
  <c r="G97" i="5"/>
  <c r="G98" i="5"/>
  <c r="G99" i="5"/>
  <c r="G100" i="5"/>
  <c r="G103" i="5"/>
  <c r="G104" i="5"/>
  <c r="G107" i="5"/>
  <c r="G108" i="5"/>
  <c r="G109" i="5"/>
  <c r="G110" i="5"/>
  <c r="G111" i="5"/>
  <c r="G112" i="5"/>
  <c r="G113" i="5"/>
  <c r="E120" i="5"/>
  <c r="E121" i="5"/>
  <c r="H23" i="1" s="1"/>
  <c r="E122" i="5"/>
  <c r="E123" i="5"/>
  <c r="G123" i="5"/>
  <c r="E124" i="5"/>
  <c r="E125" i="5"/>
  <c r="E127" i="5"/>
  <c r="G11" i="4"/>
  <c r="G12" i="4"/>
  <c r="G13" i="4"/>
  <c r="G120" i="4" s="1"/>
  <c r="G14" i="4"/>
  <c r="G15" i="4"/>
  <c r="G16" i="4"/>
  <c r="G17" i="4"/>
  <c r="G18" i="4"/>
  <c r="G19" i="4"/>
  <c r="G20" i="4"/>
  <c r="G26" i="4"/>
  <c r="G27" i="4"/>
  <c r="G28" i="4"/>
  <c r="G29" i="4"/>
  <c r="G32" i="4"/>
  <c r="G33" i="4"/>
  <c r="G34" i="4"/>
  <c r="G35" i="4"/>
  <c r="G38" i="4"/>
  <c r="G39" i="4"/>
  <c r="G40" i="4"/>
  <c r="G43" i="4"/>
  <c r="G44" i="4"/>
  <c r="G45" i="4"/>
  <c r="G46" i="4"/>
  <c r="G49" i="4"/>
  <c r="G50" i="4"/>
  <c r="G53" i="4"/>
  <c r="G54" i="4"/>
  <c r="G55" i="4"/>
  <c r="G56" i="4"/>
  <c r="G57" i="4"/>
  <c r="G58" i="4"/>
  <c r="G61" i="4"/>
  <c r="G62" i="4"/>
  <c r="G63" i="4"/>
  <c r="G64" i="4"/>
  <c r="G65" i="4"/>
  <c r="G66" i="4"/>
  <c r="G67" i="4"/>
  <c r="G68" i="4"/>
  <c r="G71" i="4"/>
  <c r="G72" i="4"/>
  <c r="G73" i="4"/>
  <c r="G76" i="4"/>
  <c r="G77" i="4"/>
  <c r="G78" i="4"/>
  <c r="G79" i="4"/>
  <c r="G82" i="4"/>
  <c r="G83" i="4"/>
  <c r="G84" i="4"/>
  <c r="G85" i="4"/>
  <c r="G86" i="4"/>
  <c r="G87" i="4"/>
  <c r="G88" i="4"/>
  <c r="G89" i="4"/>
  <c r="G92" i="4"/>
  <c r="G93" i="4"/>
  <c r="G94" i="4"/>
  <c r="G95" i="4"/>
  <c r="G96" i="4"/>
  <c r="G97" i="4"/>
  <c r="G98" i="4"/>
  <c r="G99" i="4"/>
  <c r="G100" i="4"/>
  <c r="G103" i="4"/>
  <c r="G104" i="4"/>
  <c r="G107" i="4"/>
  <c r="G108" i="4"/>
  <c r="G109" i="4"/>
  <c r="G110" i="4"/>
  <c r="G111" i="4"/>
  <c r="G112" i="4"/>
  <c r="G113" i="4"/>
  <c r="E120" i="4"/>
  <c r="J22" i="1" s="1"/>
  <c r="K22" i="1" s="1"/>
  <c r="E121" i="4"/>
  <c r="G121" i="4"/>
  <c r="E122" i="4"/>
  <c r="J24" i="1" s="1"/>
  <c r="E123" i="4"/>
  <c r="J25" i="1" s="1"/>
  <c r="E124" i="4"/>
  <c r="J26" i="1" s="1"/>
  <c r="E125" i="4"/>
  <c r="F13" i="1"/>
  <c r="F21" i="1"/>
  <c r="H21" i="1"/>
  <c r="L21" i="1"/>
  <c r="H22" i="1"/>
  <c r="L22" i="1"/>
  <c r="F23" i="1"/>
  <c r="J23" i="1"/>
  <c r="H24" i="1"/>
  <c r="L24" i="1"/>
  <c r="F25" i="1"/>
  <c r="H25" i="1"/>
  <c r="L25" i="1"/>
  <c r="F26" i="1"/>
  <c r="G26" i="1"/>
  <c r="H26" i="1"/>
  <c r="L26" i="1"/>
  <c r="M26" i="1" l="1"/>
  <c r="L23" i="1"/>
  <c r="M23" i="1" s="1"/>
  <c r="M25" i="1"/>
  <c r="G120" i="2"/>
  <c r="G127" i="2" s="1"/>
  <c r="M22" i="1"/>
  <c r="L27" i="1"/>
  <c r="M24" i="1"/>
  <c r="G125" i="4"/>
  <c r="G123" i="4"/>
  <c r="G122" i="4"/>
  <c r="K23" i="1" s="1"/>
  <c r="E127" i="4"/>
  <c r="G124" i="4"/>
  <c r="K25" i="1" s="1"/>
  <c r="H27" i="1"/>
  <c r="G122" i="5"/>
  <c r="I23" i="1" s="1"/>
  <c r="I22" i="1"/>
  <c r="I26" i="1"/>
  <c r="I24" i="1"/>
  <c r="I21" i="1"/>
  <c r="G124" i="5"/>
  <c r="I25" i="1" s="1"/>
  <c r="G24" i="1"/>
  <c r="G22" i="1"/>
  <c r="F27" i="1"/>
  <c r="G124" i="6"/>
  <c r="G25" i="1" s="1"/>
  <c r="G27" i="1" s="1"/>
  <c r="G127" i="4"/>
  <c r="K24" i="1"/>
  <c r="K26" i="1"/>
  <c r="J21" i="1"/>
  <c r="M21" i="1" l="1"/>
  <c r="M27" i="1" s="1"/>
  <c r="I27" i="1"/>
  <c r="G127" i="5"/>
  <c r="G127" i="6"/>
  <c r="K21" i="1"/>
  <c r="K27" i="1" s="1"/>
  <c r="J27" i="1"/>
</calcChain>
</file>

<file path=xl/sharedStrings.xml><?xml version="1.0" encoding="utf-8"?>
<sst xmlns="http://schemas.openxmlformats.org/spreadsheetml/2006/main" count="860" uniqueCount="186">
  <si>
    <t>Score</t>
  </si>
  <si>
    <t>Project Purpose</t>
  </si>
  <si>
    <t>Implementation timeline</t>
  </si>
  <si>
    <t>Technical Requirements</t>
  </si>
  <si>
    <t>Sufficient capacity for other services/users</t>
  </si>
  <si>
    <t xml:space="preserve">   - 1.5 Mbps symmetrical</t>
  </si>
  <si>
    <t>QoS specifications</t>
  </si>
  <si>
    <t>Affordable pricing</t>
  </si>
  <si>
    <t>High degree of availability (99.7%)</t>
  </si>
  <si>
    <t>Core to end latency  50 ms</t>
  </si>
  <si>
    <t>Ability to grow seamlessly</t>
  </si>
  <si>
    <t>Ability to interconnect to other suppliers</t>
  </si>
  <si>
    <t>Intrusion Detection</t>
  </si>
  <si>
    <t>VPN capability</t>
  </si>
  <si>
    <t>Physical network safety</t>
  </si>
  <si>
    <t>Encryption</t>
  </si>
  <si>
    <t>Backhaul bandwidth specification</t>
  </si>
  <si>
    <t>Contention Ratios</t>
  </si>
  <si>
    <t>Network drawings</t>
  </si>
  <si>
    <t>User equipment specification</t>
  </si>
  <si>
    <t>Support</t>
  </si>
  <si>
    <t>User support process</t>
  </si>
  <si>
    <t>Maintenance on user</t>
  </si>
  <si>
    <t>Maintenance on network</t>
  </si>
  <si>
    <t>Mean time to repair - 4 hours</t>
  </si>
  <si>
    <t>Mean time to replace - 2 days</t>
  </si>
  <si>
    <t>Support hours</t>
  </si>
  <si>
    <t>Failure mode signals and procedures</t>
  </si>
  <si>
    <t>Maintenance schedule and down time average</t>
  </si>
  <si>
    <t>Service Level Agreement</t>
  </si>
  <si>
    <t>Component Redundancy</t>
  </si>
  <si>
    <t>Component Survivability</t>
  </si>
  <si>
    <t>Denial of service attacks</t>
  </si>
  <si>
    <t>Power Failure</t>
  </si>
  <si>
    <t>Ligtening Strikes</t>
  </si>
  <si>
    <t>Equipment Failure</t>
  </si>
  <si>
    <t>Radio/spectral interference</t>
  </si>
  <si>
    <t>Sustainability within 5 years</t>
  </si>
  <si>
    <t>Equipment lifecycle</t>
  </si>
  <si>
    <t>5 year financials</t>
  </si>
  <si>
    <t>Target market rate</t>
  </si>
  <si>
    <t>User take rate</t>
  </si>
  <si>
    <t>Environmental Study</t>
  </si>
  <si>
    <t>Risk identification</t>
  </si>
  <si>
    <t>Risk elimination</t>
  </si>
  <si>
    <t>Bidder qualifications</t>
  </si>
  <si>
    <t>Bidder experience</t>
  </si>
  <si>
    <t>Bidder References</t>
  </si>
  <si>
    <t>Employee Qualifications</t>
  </si>
  <si>
    <t>Network description</t>
  </si>
  <si>
    <t>Network equipment specification</t>
  </si>
  <si>
    <t>Network Connectivity</t>
  </si>
  <si>
    <t>Security</t>
  </si>
  <si>
    <t>General Specifications</t>
  </si>
  <si>
    <t>Service Measures</t>
  </si>
  <si>
    <t>Scalability</t>
  </si>
  <si>
    <t>Support Specification</t>
  </si>
  <si>
    <t>Support Measures</t>
  </si>
  <si>
    <t>Restoration Specifications</t>
  </si>
  <si>
    <t>Business Model Description</t>
  </si>
  <si>
    <t>Project Risk Factors</t>
  </si>
  <si>
    <t>Qualifications</t>
  </si>
  <si>
    <t>A</t>
  </si>
  <si>
    <t>T</t>
  </si>
  <si>
    <t>BM</t>
  </si>
  <si>
    <t>Factors for Administrative Compliance</t>
  </si>
  <si>
    <t>Factors for Overall Business Model</t>
  </si>
  <si>
    <t>Bidder #1</t>
  </si>
  <si>
    <t>Evaluation Score</t>
  </si>
  <si>
    <t>Summation</t>
  </si>
  <si>
    <t>Totals</t>
  </si>
  <si>
    <t>Forms Completed</t>
  </si>
  <si>
    <t>Evaluation Scoring</t>
  </si>
  <si>
    <t>Not included</t>
  </si>
  <si>
    <t>Included - Not compliant</t>
  </si>
  <si>
    <t>Value</t>
  </si>
  <si>
    <t>Administrative Compliance</t>
  </si>
  <si>
    <t>Technical Merit</t>
  </si>
  <si>
    <t>Experience</t>
  </si>
  <si>
    <t>Support and Service</t>
  </si>
  <si>
    <t>Business Model</t>
  </si>
  <si>
    <t>Total</t>
  </si>
  <si>
    <t>Evaluation Criteria</t>
  </si>
  <si>
    <t>Compliance</t>
  </si>
  <si>
    <t>Connectivity to Township/County locations</t>
  </si>
  <si>
    <t>Meet WAN requirements</t>
  </si>
  <si>
    <t>Connectivity to County locations at current or higher</t>
  </si>
  <si>
    <t>Connection for Township buildings</t>
  </si>
  <si>
    <t>One time costs</t>
  </si>
  <si>
    <t>Ongoing maintenance costs</t>
  </si>
  <si>
    <t>Service pricing</t>
  </si>
  <si>
    <t>V</t>
  </si>
  <si>
    <t>E</t>
  </si>
  <si>
    <t>Other projects</t>
  </si>
  <si>
    <t>S&amp;S</t>
  </si>
  <si>
    <t>Describe user access process</t>
  </si>
  <si>
    <t>Upgrade path</t>
  </si>
  <si>
    <t>Software and mgmt ongoing requirements</t>
  </si>
  <si>
    <t>Space requirements and specs</t>
  </si>
  <si>
    <t>Support 7x24, toll free, onsite</t>
  </si>
  <si>
    <t>Resolution Mechanism</t>
  </si>
  <si>
    <t>Procedure Documentation</t>
  </si>
  <si>
    <t>Training details/proposal</t>
  </si>
  <si>
    <t>Bill samples and details</t>
  </si>
  <si>
    <t>Company Financials</t>
  </si>
  <si>
    <t>Current network statistics</t>
  </si>
  <si>
    <t>Revenue projection</t>
  </si>
  <si>
    <t>Cost breakdown</t>
  </si>
  <si>
    <t>Scale to entire County</t>
  </si>
  <si>
    <t>Factors for Value</t>
  </si>
  <si>
    <t>Factors for Technical Merit</t>
  </si>
  <si>
    <t>Factors for Experience</t>
  </si>
  <si>
    <t>Factors for Support &amp; Service</t>
  </si>
  <si>
    <t>Demonstrate understanding of area/terrain &amp; users</t>
  </si>
  <si>
    <t>Maximum Score</t>
  </si>
  <si>
    <t>Max. Score</t>
  </si>
  <si>
    <t>Completed by deadline</t>
  </si>
  <si>
    <t>Cost per user</t>
  </si>
  <si>
    <t xml:space="preserve">Does the Respondent indicate they understand the  </t>
  </si>
  <si>
    <t>purpose of the project</t>
  </si>
  <si>
    <t>Demonstrate knowledge of terrain</t>
  </si>
  <si>
    <t>Respondent indicates they know the terrain and that</t>
  </si>
  <si>
    <t>they know what the issues and constraints are</t>
  </si>
  <si>
    <t>Timeline and deadline</t>
  </si>
  <si>
    <t>Respondent documents the project timeline</t>
  </si>
  <si>
    <t>and indicates they know what the deadlines are</t>
  </si>
  <si>
    <t>Connectivity to County/Township locations</t>
  </si>
  <si>
    <t>Respondent describes how they will connect to locations</t>
  </si>
  <si>
    <t>Technical Specifications</t>
  </si>
  <si>
    <t>Respondent needs to identify that they understand these</t>
  </si>
  <si>
    <t>are specifications and they need to indicate each one.</t>
  </si>
  <si>
    <t>If they never mention how they will meet a criteria then</t>
  </si>
  <si>
    <t>it should be graded as 0. If they cannot meet the spec</t>
  </si>
  <si>
    <t>Market Plan</t>
  </si>
  <si>
    <t>Included -  compliant</t>
  </si>
  <si>
    <t>Bidder # 1</t>
  </si>
  <si>
    <t>Bidder # 2</t>
  </si>
  <si>
    <t>Bidder # 3</t>
  </si>
  <si>
    <t>Bidder # 4</t>
  </si>
  <si>
    <t xml:space="preserve">  Value</t>
  </si>
  <si>
    <t xml:space="preserve">  Administrative Compliance</t>
  </si>
  <si>
    <t xml:space="preserve">  Technical Merit</t>
  </si>
  <si>
    <t xml:space="preserve">  Support &amp; Service</t>
  </si>
  <si>
    <t xml:space="preserve">  Experience</t>
  </si>
  <si>
    <t xml:space="preserve">  Business Model</t>
  </si>
  <si>
    <t xml:space="preserve">    Total</t>
  </si>
  <si>
    <t>Instructions for Evaluation Sheets</t>
  </si>
  <si>
    <t>Select insert and then select worksheet. Click OK.</t>
  </si>
  <si>
    <t>To rename the worksheet, right click on the name tab and select rename.</t>
  </si>
  <si>
    <t>Make Bidder #1 the active sheet. On this sheet click on the box that is above #1 and left of 'A'.</t>
  </si>
  <si>
    <t>The entire sheet should become highlighted. Select 'Edit' 'Copy'</t>
  </si>
  <si>
    <t>Select the new sheet and select 'Edit' 'Paste'. The sheet should be the same as Bidder #1.</t>
  </si>
  <si>
    <t>There is one sheet for every bidder. If there is not a sheet you need to create one.</t>
  </si>
  <si>
    <t>To fill in a Bidder sheet</t>
  </si>
  <si>
    <t xml:space="preserve">Select the sheet. </t>
  </si>
  <si>
    <t>The Summary sheet totals each of the bidders and automatically transfers the totals from each of the sheets.</t>
  </si>
  <si>
    <t>Weight</t>
  </si>
  <si>
    <t>This table reflects the description in the RFP of how the responses will be scored.</t>
  </si>
  <si>
    <t>It is not necessary to align the individual sheets with these numbers. Rather it is only</t>
  </si>
  <si>
    <t>necessary to ensure that each criteria measured are associated with one of the categories.</t>
  </si>
  <si>
    <t>In the first left column on the Bidder sheet you identify if the criteria is A - Administrative,</t>
  </si>
  <si>
    <t>or E - Experience etc. Then you must ensure that these categories are tallied correctly at the bottom</t>
  </si>
  <si>
    <t>of the Bidder sheet.</t>
  </si>
  <si>
    <t xml:space="preserve">On this sheet we have taken those scores (Evaluation score) and we have then </t>
  </si>
  <si>
    <t>RFP Scoring</t>
  </si>
  <si>
    <t>completed a ratio comparison to obtain the appropriate number out of the RFP score.</t>
  </si>
  <si>
    <t>RFP Score</t>
  </si>
  <si>
    <t>Scoring Summary Analysis</t>
  </si>
  <si>
    <t>To create a sheet.</t>
  </si>
  <si>
    <t>Right click on the name tab of the sheet in the bottom left.</t>
  </si>
  <si>
    <t>For each criteria enter a score in column E (Score). Overwrite any number that is already there.</t>
  </si>
  <si>
    <t>To change Weight of Criteria</t>
  </si>
  <si>
    <t>A community may wish to alter the weight, setting some criteria with a higher weight (more imporance or value) then others</t>
  </si>
  <si>
    <t>Column G displays the maximum score for any criteria, this is shown for comparison and clarification.</t>
  </si>
  <si>
    <t xml:space="preserve">The worksheet will automatically sum the columns at the bottom in each of the categories. </t>
  </si>
  <si>
    <t>indicated in RFP - No= 0 Yes = 2</t>
  </si>
  <si>
    <t>it should be graded as 0. If they cannot meet the specification</t>
  </si>
  <si>
    <t>RFP Response Evaluation Worksheet</t>
  </si>
  <si>
    <t xml:space="preserve">Currently all criteria are weighted a value of 1, and thus are all equal. To change the weight you identify the criteria you wish to have a different weight and change the value in column F. </t>
  </si>
  <si>
    <t>There is no need to change anything on the summary page.</t>
  </si>
  <si>
    <t xml:space="preserve">The Maximum score will you wish to have a different weight and change the value in column F. The Maximum score will adjust automatically in all sections. </t>
  </si>
  <si>
    <t>Version 4.0 - December 5, 2016 - Strategic Networks Group</t>
  </si>
  <si>
    <t>This template may need to be modified to reflect any changes to the RFP template and actual RFPs used.</t>
  </si>
  <si>
    <t xml:space="preserve">Broadband RFP Evaluation </t>
  </si>
  <si>
    <t xml:space="preserve"> Broadband RFP Evaluation </t>
  </si>
  <si>
    <t>Broadband RFP Evaluation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</si>
</sst>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i/>
      <sz val="12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/>
    <xf numFmtId="0" fontId="3" fillId="0" borderId="0" xfId="0" applyFont="1" applyBorder="1" applyAlignment="1">
      <alignment wrapText="1"/>
    </xf>
    <xf numFmtId="0" fontId="1" fillId="0" borderId="0" xfId="0" applyFont="1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/>
    <xf numFmtId="0" fontId="0" fillId="0" borderId="13" xfId="0" applyBorder="1"/>
    <xf numFmtId="0" fontId="1" fillId="0" borderId="7" xfId="0" applyFont="1" applyBorder="1"/>
    <xf numFmtId="9" fontId="8" fillId="0" borderId="12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2" borderId="12" xfId="0" applyFill="1" applyBorder="1" applyAlignment="1"/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14" xfId="0" applyFill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2" borderId="12" xfId="0" applyFill="1" applyBorder="1"/>
    <xf numFmtId="0" fontId="5" fillId="0" borderId="1" xfId="0" applyFont="1" applyBorder="1"/>
    <xf numFmtId="0" fontId="0" fillId="2" borderId="7" xfId="0" applyFill="1" applyBorder="1"/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31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7" xfId="0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5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0" xfId="0" applyFont="1" applyBorder="1"/>
    <xf numFmtId="0" fontId="5" fillId="0" borderId="3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5" fillId="0" borderId="4" xfId="0" applyFont="1" applyBorder="1"/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5" fillId="0" borderId="15" xfId="0" applyFont="1" applyBorder="1"/>
    <xf numFmtId="0" fontId="15" fillId="0" borderId="2" xfId="0" applyFont="1" applyBorder="1"/>
    <xf numFmtId="0" fontId="15" fillId="0" borderId="20" xfId="0" applyFont="1" applyBorder="1"/>
    <xf numFmtId="0" fontId="15" fillId="0" borderId="1" xfId="0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0" fontId="15" fillId="0" borderId="1" xfId="0" applyFont="1" applyBorder="1"/>
    <xf numFmtId="1" fontId="15" fillId="0" borderId="7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1" fillId="0" borderId="2" xfId="0" applyFont="1" applyBorder="1"/>
    <xf numFmtId="0" fontId="15" fillId="0" borderId="22" xfId="0" applyFont="1" applyBorder="1"/>
    <xf numFmtId="1" fontId="15" fillId="0" borderId="17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0" fontId="15" fillId="0" borderId="18" xfId="0" applyFont="1" applyBorder="1"/>
    <xf numFmtId="0" fontId="15" fillId="0" borderId="0" xfId="0" applyFont="1" applyBorder="1" applyAlignment="1">
      <alignment horizontal="center" vertical="center"/>
    </xf>
    <xf numFmtId="1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pane ySplit="2" topLeftCell="A3" activePane="bottomLeft" state="frozenSplit"/>
      <selection pane="bottomLeft" activeCell="B33" sqref="B33"/>
    </sheetView>
  </sheetViews>
  <sheetFormatPr defaultRowHeight="12.75" x14ac:dyDescent="0.2"/>
  <cols>
    <col min="1" max="1" width="3.42578125" customWidth="1"/>
    <col min="2" max="2" width="100.7109375" style="60" customWidth="1"/>
  </cols>
  <sheetData>
    <row r="1" spans="1:2" s="52" customFormat="1" ht="23.25" x14ac:dyDescent="0.35">
      <c r="A1" s="52" t="s">
        <v>177</v>
      </c>
      <c r="B1" s="54"/>
    </row>
    <row r="2" spans="1:2" s="53" customFormat="1" ht="12" x14ac:dyDescent="0.2">
      <c r="A2" s="53" t="s">
        <v>181</v>
      </c>
      <c r="B2" s="55"/>
    </row>
    <row r="4" spans="1:2" ht="20.25" x14ac:dyDescent="0.2">
      <c r="B4" s="56" t="s">
        <v>146</v>
      </c>
    </row>
    <row r="6" spans="1:2" ht="15" x14ac:dyDescent="0.2">
      <c r="B6" s="57" t="s">
        <v>152</v>
      </c>
    </row>
    <row r="8" spans="1:2" ht="15" x14ac:dyDescent="0.2">
      <c r="B8" s="58" t="s">
        <v>168</v>
      </c>
    </row>
    <row r="9" spans="1:2" ht="15" x14ac:dyDescent="0.2">
      <c r="B9" s="57" t="s">
        <v>169</v>
      </c>
    </row>
    <row r="10" spans="1:2" ht="15" x14ac:dyDescent="0.2">
      <c r="B10" s="57" t="s">
        <v>147</v>
      </c>
    </row>
    <row r="11" spans="1:2" ht="15" x14ac:dyDescent="0.2">
      <c r="B11" s="57" t="s">
        <v>149</v>
      </c>
    </row>
    <row r="12" spans="1:2" ht="15" x14ac:dyDescent="0.2">
      <c r="B12" s="57" t="s">
        <v>150</v>
      </c>
    </row>
    <row r="13" spans="1:2" ht="15" x14ac:dyDescent="0.2">
      <c r="B13" s="57" t="s">
        <v>151</v>
      </c>
    </row>
    <row r="14" spans="1:2" ht="15" x14ac:dyDescent="0.2">
      <c r="B14" s="57" t="s">
        <v>148</v>
      </c>
    </row>
    <row r="15" spans="1:2" ht="15" x14ac:dyDescent="0.2">
      <c r="B15" s="57"/>
    </row>
    <row r="16" spans="1:2" ht="15" x14ac:dyDescent="0.2">
      <c r="B16" s="58" t="s">
        <v>153</v>
      </c>
    </row>
    <row r="17" spans="2:2" ht="15" x14ac:dyDescent="0.2">
      <c r="B17" s="57" t="s">
        <v>154</v>
      </c>
    </row>
    <row r="18" spans="2:2" ht="15" x14ac:dyDescent="0.2">
      <c r="B18" s="57" t="s">
        <v>170</v>
      </c>
    </row>
    <row r="19" spans="2:2" ht="15" x14ac:dyDescent="0.2">
      <c r="B19" s="57"/>
    </row>
    <row r="20" spans="2:2" ht="15" x14ac:dyDescent="0.2">
      <c r="B20" s="58" t="s">
        <v>171</v>
      </c>
    </row>
    <row r="21" spans="2:2" ht="30" x14ac:dyDescent="0.2">
      <c r="B21" s="57" t="s">
        <v>172</v>
      </c>
    </row>
    <row r="22" spans="2:2" ht="30" x14ac:dyDescent="0.2">
      <c r="B22" s="57" t="s">
        <v>178</v>
      </c>
    </row>
    <row r="23" spans="2:2" ht="30" x14ac:dyDescent="0.2">
      <c r="B23" s="57" t="s">
        <v>180</v>
      </c>
    </row>
    <row r="24" spans="2:2" ht="15" x14ac:dyDescent="0.2">
      <c r="B24" s="57" t="s">
        <v>179</v>
      </c>
    </row>
    <row r="25" spans="2:2" ht="30" x14ac:dyDescent="0.2">
      <c r="B25" s="57" t="s">
        <v>173</v>
      </c>
    </row>
    <row r="26" spans="2:2" ht="31.5" x14ac:dyDescent="0.2">
      <c r="B26" s="59" t="s">
        <v>174</v>
      </c>
    </row>
    <row r="27" spans="2:2" ht="31.5" x14ac:dyDescent="0.2">
      <c r="B27" s="59" t="s">
        <v>155</v>
      </c>
    </row>
    <row r="29" spans="2:2" ht="31.5" x14ac:dyDescent="0.2">
      <c r="B29" s="59" t="s">
        <v>182</v>
      </c>
    </row>
  </sheetData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pane ySplit="4" topLeftCell="A5" activePane="bottomLeft" state="frozenSplit"/>
      <selection pane="bottomLeft" activeCell="H1" sqref="H1"/>
    </sheetView>
  </sheetViews>
  <sheetFormatPr defaultRowHeight="12.75" x14ac:dyDescent="0.2"/>
  <cols>
    <col min="2" max="2" width="5.28515625" customWidth="1"/>
    <col min="3" max="3" width="46" customWidth="1"/>
    <col min="4" max="4" width="2.5703125" customWidth="1"/>
    <col min="6" max="6" width="10.42578125" style="1" customWidth="1"/>
    <col min="7" max="7" width="10.85546875" customWidth="1"/>
    <col min="8" max="8" width="3.140625" customWidth="1"/>
    <col min="9" max="9" width="4" customWidth="1"/>
    <col min="10" max="10" width="42" customWidth="1"/>
    <col min="14" max="14" width="23.42578125" customWidth="1"/>
    <col min="15" max="15" width="25.140625" customWidth="1"/>
  </cols>
  <sheetData>
    <row r="1" spans="1:14" ht="51.75" customHeight="1" x14ac:dyDescent="0.2">
      <c r="C1" s="51" t="s">
        <v>183</v>
      </c>
    </row>
    <row r="2" spans="1:14" ht="18" x14ac:dyDescent="0.25">
      <c r="C2" s="23" t="s">
        <v>67</v>
      </c>
    </row>
    <row r="3" spans="1:14" ht="13.5" thickBot="1" x14ac:dyDescent="0.25">
      <c r="A3" s="11"/>
    </row>
    <row r="4" spans="1:14" ht="18.75" thickBot="1" x14ac:dyDescent="0.3">
      <c r="A4" s="5"/>
      <c r="B4" s="61" t="s">
        <v>82</v>
      </c>
      <c r="C4" s="62"/>
      <c r="D4" s="62"/>
      <c r="E4" s="62"/>
      <c r="F4" s="62"/>
      <c r="G4" s="63"/>
      <c r="H4" s="13"/>
    </row>
    <row r="5" spans="1:14" ht="7.5" customHeight="1" x14ac:dyDescent="0.2">
      <c r="A5" s="11"/>
      <c r="B5" s="64"/>
      <c r="C5" s="65"/>
      <c r="D5" s="65"/>
      <c r="E5" s="65"/>
      <c r="F5" s="65"/>
      <c r="G5" s="65"/>
      <c r="H5" s="13"/>
    </row>
    <row r="6" spans="1:14" ht="8.25" customHeight="1" x14ac:dyDescent="0.2">
      <c r="A6" s="5"/>
      <c r="B6" s="66"/>
      <c r="C6" s="67"/>
      <c r="D6" s="67"/>
      <c r="E6" s="67"/>
      <c r="F6" s="67"/>
      <c r="G6" s="67"/>
      <c r="H6" s="13"/>
    </row>
    <row r="7" spans="1:14" ht="15.75" hidden="1" x14ac:dyDescent="0.2">
      <c r="A7" s="11"/>
      <c r="B7" s="68"/>
      <c r="C7" s="69"/>
      <c r="D7" s="69"/>
      <c r="E7" s="69"/>
      <c r="F7" s="69"/>
      <c r="G7" s="70"/>
      <c r="H7" s="11"/>
      <c r="I7" s="71" t="s">
        <v>72</v>
      </c>
      <c r="J7" s="71"/>
      <c r="N7" s="15"/>
    </row>
    <row r="8" spans="1:14" ht="12.75" customHeight="1" x14ac:dyDescent="0.25">
      <c r="A8" s="11"/>
      <c r="B8" s="12"/>
      <c r="C8" s="4"/>
      <c r="D8" s="4"/>
      <c r="E8" s="4"/>
      <c r="F8" s="6"/>
      <c r="G8" s="72" t="s">
        <v>115</v>
      </c>
      <c r="H8" s="11"/>
      <c r="I8" s="19">
        <v>0</v>
      </c>
      <c r="J8" s="19" t="s">
        <v>73</v>
      </c>
      <c r="N8" s="18"/>
    </row>
    <row r="9" spans="1:14" ht="16.5" customHeight="1" x14ac:dyDescent="0.25">
      <c r="A9" s="11"/>
      <c r="B9" s="12"/>
      <c r="C9" s="46" t="s">
        <v>83</v>
      </c>
      <c r="D9" s="4"/>
      <c r="E9" s="6" t="s">
        <v>0</v>
      </c>
      <c r="F9" s="33" t="s">
        <v>156</v>
      </c>
      <c r="G9" s="72"/>
      <c r="I9" s="19">
        <v>1</v>
      </c>
      <c r="J9" s="19" t="s">
        <v>74</v>
      </c>
      <c r="N9" s="15"/>
    </row>
    <row r="10" spans="1:14" ht="15" customHeight="1" x14ac:dyDescent="0.2">
      <c r="B10" s="12"/>
      <c r="C10" s="4"/>
      <c r="D10" s="4"/>
      <c r="E10" s="7"/>
      <c r="F10" s="34"/>
      <c r="G10" s="45"/>
      <c r="I10" s="19">
        <v>2</v>
      </c>
      <c r="J10" s="19" t="s">
        <v>134</v>
      </c>
      <c r="N10" s="15"/>
    </row>
    <row r="11" spans="1:14" ht="17.25" customHeight="1" x14ac:dyDescent="0.2">
      <c r="B11" s="12" t="s">
        <v>62</v>
      </c>
      <c r="C11" s="4" t="s">
        <v>71</v>
      </c>
      <c r="D11" s="4"/>
      <c r="E11" s="6">
        <v>2</v>
      </c>
      <c r="F11" s="33">
        <v>1</v>
      </c>
      <c r="G11" s="26">
        <f>2*F11</f>
        <v>2</v>
      </c>
      <c r="J11" s="19"/>
      <c r="N11" s="15"/>
    </row>
    <row r="12" spans="1:14" ht="15.75" customHeight="1" x14ac:dyDescent="0.2">
      <c r="B12" s="12" t="s">
        <v>91</v>
      </c>
      <c r="C12" s="4" t="s">
        <v>1</v>
      </c>
      <c r="D12" s="4"/>
      <c r="E12" s="6">
        <v>2</v>
      </c>
      <c r="F12" s="33">
        <v>1</v>
      </c>
      <c r="G12" s="26">
        <f t="shared" ref="G12:G20" si="0">2*F12</f>
        <v>2</v>
      </c>
      <c r="I12" s="19"/>
      <c r="J12" s="19"/>
      <c r="N12" s="15"/>
    </row>
    <row r="13" spans="1:14" x14ac:dyDescent="0.2">
      <c r="B13" s="12" t="s">
        <v>91</v>
      </c>
      <c r="C13" s="4" t="s">
        <v>84</v>
      </c>
      <c r="D13" s="4"/>
      <c r="E13" s="6">
        <v>2</v>
      </c>
      <c r="F13" s="33">
        <v>1</v>
      </c>
      <c r="G13" s="26">
        <f t="shared" si="0"/>
        <v>2</v>
      </c>
      <c r="J13" t="s">
        <v>1</v>
      </c>
    </row>
    <row r="14" spans="1:14" x14ac:dyDescent="0.2">
      <c r="B14" s="12" t="s">
        <v>91</v>
      </c>
      <c r="C14" s="4" t="s">
        <v>85</v>
      </c>
      <c r="D14" s="4"/>
      <c r="E14" s="6">
        <v>2</v>
      </c>
      <c r="F14" s="33">
        <v>1</v>
      </c>
      <c r="G14" s="26">
        <f t="shared" si="0"/>
        <v>2</v>
      </c>
      <c r="J14" s="73" t="s">
        <v>118</v>
      </c>
      <c r="K14" s="73"/>
    </row>
    <row r="15" spans="1:14" x14ac:dyDescent="0.2">
      <c r="B15" s="12" t="s">
        <v>91</v>
      </c>
      <c r="C15" s="4" t="s">
        <v>113</v>
      </c>
      <c r="D15" s="4"/>
      <c r="E15" s="24">
        <v>1</v>
      </c>
      <c r="F15" s="42">
        <v>1</v>
      </c>
      <c r="G15" s="26">
        <f t="shared" si="0"/>
        <v>2</v>
      </c>
      <c r="J15" t="s">
        <v>119</v>
      </c>
    </row>
    <row r="16" spans="1:14" x14ac:dyDescent="0.2">
      <c r="B16" s="12" t="s">
        <v>62</v>
      </c>
      <c r="C16" s="4" t="s">
        <v>2</v>
      </c>
      <c r="D16" s="4"/>
      <c r="E16" s="6">
        <v>0</v>
      </c>
      <c r="F16" s="33">
        <v>1</v>
      </c>
      <c r="G16" s="26">
        <f t="shared" si="0"/>
        <v>2</v>
      </c>
    </row>
    <row r="17" spans="1:11" x14ac:dyDescent="0.2">
      <c r="B17" s="12" t="s">
        <v>62</v>
      </c>
      <c r="C17" s="4" t="s">
        <v>116</v>
      </c>
      <c r="D17" s="4"/>
      <c r="E17" s="6">
        <v>1</v>
      </c>
      <c r="F17" s="33">
        <v>1</v>
      </c>
      <c r="G17" s="26">
        <f t="shared" si="0"/>
        <v>2</v>
      </c>
      <c r="J17" t="s">
        <v>120</v>
      </c>
    </row>
    <row r="18" spans="1:11" x14ac:dyDescent="0.2">
      <c r="B18" s="12" t="s">
        <v>62</v>
      </c>
      <c r="C18" s="4" t="s">
        <v>88</v>
      </c>
      <c r="D18" s="4"/>
      <c r="E18" s="24">
        <v>2</v>
      </c>
      <c r="F18" s="42">
        <v>1</v>
      </c>
      <c r="G18" s="26">
        <f t="shared" si="0"/>
        <v>2</v>
      </c>
      <c r="J18" s="73" t="s">
        <v>121</v>
      </c>
      <c r="K18" s="73"/>
    </row>
    <row r="19" spans="1:11" x14ac:dyDescent="0.2">
      <c r="B19" s="12" t="s">
        <v>62</v>
      </c>
      <c r="C19" s="4" t="s">
        <v>89</v>
      </c>
      <c r="D19" s="4"/>
      <c r="E19" s="24">
        <v>1</v>
      </c>
      <c r="F19" s="42">
        <v>1</v>
      </c>
      <c r="G19" s="26">
        <f t="shared" si="0"/>
        <v>2</v>
      </c>
      <c r="J19" s="73" t="s">
        <v>122</v>
      </c>
      <c r="K19" s="73"/>
    </row>
    <row r="20" spans="1:11" x14ac:dyDescent="0.2">
      <c r="B20" s="12" t="s">
        <v>62</v>
      </c>
      <c r="C20" s="4" t="s">
        <v>90</v>
      </c>
      <c r="D20" s="4"/>
      <c r="E20" s="24">
        <v>1</v>
      </c>
      <c r="F20" s="42">
        <v>1</v>
      </c>
      <c r="G20" s="26">
        <f t="shared" si="0"/>
        <v>2</v>
      </c>
    </row>
    <row r="21" spans="1:11" x14ac:dyDescent="0.2">
      <c r="A21" s="5"/>
      <c r="D21" s="4"/>
      <c r="E21" s="25"/>
      <c r="F21" s="34"/>
      <c r="G21" s="32"/>
      <c r="J21" t="s">
        <v>123</v>
      </c>
    </row>
    <row r="22" spans="1:11" x14ac:dyDescent="0.2">
      <c r="B22" s="12"/>
      <c r="C22" s="4"/>
      <c r="D22" s="4"/>
      <c r="E22" s="25"/>
      <c r="F22" s="34"/>
      <c r="G22" s="32"/>
      <c r="J22" s="73" t="s">
        <v>124</v>
      </c>
      <c r="K22" s="73"/>
    </row>
    <row r="23" spans="1:11" ht="15.75" x14ac:dyDescent="0.25">
      <c r="B23" s="12"/>
      <c r="C23" s="46" t="s">
        <v>3</v>
      </c>
      <c r="D23" s="4"/>
      <c r="E23" s="25"/>
      <c r="F23" s="34"/>
      <c r="G23" s="32"/>
      <c r="J23" s="73" t="s">
        <v>125</v>
      </c>
      <c r="K23" s="73"/>
    </row>
    <row r="24" spans="1:11" x14ac:dyDescent="0.2">
      <c r="B24" s="12"/>
      <c r="C24" s="3"/>
      <c r="D24" s="4"/>
      <c r="E24" s="25"/>
      <c r="F24" s="34"/>
      <c r="G24" s="32"/>
    </row>
    <row r="25" spans="1:11" x14ac:dyDescent="0.2">
      <c r="B25" s="12"/>
      <c r="C25" s="8" t="s">
        <v>53</v>
      </c>
      <c r="D25" s="4"/>
      <c r="E25" s="25"/>
      <c r="F25" s="34"/>
      <c r="G25" s="32"/>
      <c r="J25" t="s">
        <v>126</v>
      </c>
    </row>
    <row r="26" spans="1:11" x14ac:dyDescent="0.2">
      <c r="B26" s="12" t="s">
        <v>62</v>
      </c>
      <c r="C26" s="4" t="s">
        <v>86</v>
      </c>
      <c r="D26" s="4"/>
      <c r="E26" s="6">
        <v>2</v>
      </c>
      <c r="F26" s="33">
        <v>1</v>
      </c>
      <c r="G26" s="26">
        <f>2*F26</f>
        <v>2</v>
      </c>
      <c r="J26" s="73" t="s">
        <v>127</v>
      </c>
      <c r="K26" s="73"/>
    </row>
    <row r="27" spans="1:11" x14ac:dyDescent="0.2">
      <c r="B27" s="12" t="s">
        <v>91</v>
      </c>
      <c r="C27" s="4" t="s">
        <v>4</v>
      </c>
      <c r="D27" s="4"/>
      <c r="E27" s="6">
        <v>2</v>
      </c>
      <c r="F27" s="33">
        <v>1</v>
      </c>
      <c r="G27" s="26">
        <f>2*F27</f>
        <v>2</v>
      </c>
      <c r="J27" s="73" t="s">
        <v>175</v>
      </c>
      <c r="K27" s="73"/>
    </row>
    <row r="28" spans="1:11" x14ac:dyDescent="0.2">
      <c r="B28" s="12" t="s">
        <v>62</v>
      </c>
      <c r="C28" s="4" t="s">
        <v>87</v>
      </c>
      <c r="D28" s="4"/>
      <c r="E28" s="6">
        <v>2</v>
      </c>
      <c r="F28" s="33">
        <v>1</v>
      </c>
      <c r="G28" s="26">
        <f>2*F28</f>
        <v>2</v>
      </c>
    </row>
    <row r="29" spans="1:11" x14ac:dyDescent="0.2">
      <c r="B29" s="12" t="s">
        <v>62</v>
      </c>
      <c r="C29" s="4" t="s">
        <v>5</v>
      </c>
      <c r="D29" s="4"/>
      <c r="E29" s="6">
        <v>2</v>
      </c>
      <c r="F29" s="33">
        <v>1</v>
      </c>
      <c r="G29" s="26">
        <f>2*F29</f>
        <v>2</v>
      </c>
    </row>
    <row r="30" spans="1:11" x14ac:dyDescent="0.2">
      <c r="B30" s="12"/>
      <c r="C30" s="4"/>
      <c r="D30" s="4"/>
      <c r="E30" s="25"/>
      <c r="F30" s="34"/>
      <c r="G30" s="32"/>
      <c r="J30" t="s">
        <v>128</v>
      </c>
    </row>
    <row r="31" spans="1:11" x14ac:dyDescent="0.2">
      <c r="B31" s="12"/>
      <c r="C31" s="8" t="s">
        <v>54</v>
      </c>
      <c r="D31" s="4"/>
      <c r="E31" s="25"/>
      <c r="F31" s="34"/>
      <c r="G31" s="32"/>
      <c r="J31" s="73" t="s">
        <v>129</v>
      </c>
      <c r="K31" s="73"/>
    </row>
    <row r="32" spans="1:11" x14ac:dyDescent="0.2">
      <c r="B32" s="12" t="s">
        <v>63</v>
      </c>
      <c r="C32" s="4" t="s">
        <v>6</v>
      </c>
      <c r="D32" s="4"/>
      <c r="E32" s="6">
        <v>1</v>
      </c>
      <c r="F32" s="33">
        <v>1</v>
      </c>
      <c r="G32" s="26">
        <f>2*F32</f>
        <v>2</v>
      </c>
      <c r="J32" s="73" t="s">
        <v>130</v>
      </c>
      <c r="K32" s="73"/>
    </row>
    <row r="33" spans="2:11" x14ac:dyDescent="0.2">
      <c r="B33" s="12" t="s">
        <v>63</v>
      </c>
      <c r="C33" s="4" t="s">
        <v>7</v>
      </c>
      <c r="D33" s="4"/>
      <c r="E33" s="6">
        <v>2</v>
      </c>
      <c r="F33" s="33">
        <v>1</v>
      </c>
      <c r="G33" s="26">
        <f>2*F33</f>
        <v>2</v>
      </c>
      <c r="J33" s="73" t="s">
        <v>131</v>
      </c>
      <c r="K33" s="73"/>
    </row>
    <row r="34" spans="2:11" x14ac:dyDescent="0.2">
      <c r="B34" s="12" t="s">
        <v>63</v>
      </c>
      <c r="C34" s="4" t="s">
        <v>8</v>
      </c>
      <c r="D34" s="4"/>
      <c r="E34" s="6">
        <v>2</v>
      </c>
      <c r="F34" s="33">
        <v>1</v>
      </c>
      <c r="G34" s="26">
        <f>2*F34</f>
        <v>2</v>
      </c>
      <c r="J34" s="73" t="s">
        <v>176</v>
      </c>
      <c r="K34" s="73"/>
    </row>
    <row r="35" spans="2:11" x14ac:dyDescent="0.2">
      <c r="B35" s="12" t="s">
        <v>63</v>
      </c>
      <c r="C35" s="4" t="s">
        <v>9</v>
      </c>
      <c r="D35" s="4"/>
      <c r="E35" s="6">
        <v>0</v>
      </c>
      <c r="F35" s="33">
        <v>1</v>
      </c>
      <c r="G35" s="26">
        <f>2*F35</f>
        <v>2</v>
      </c>
    </row>
    <row r="36" spans="2:11" x14ac:dyDescent="0.2">
      <c r="B36" s="12"/>
      <c r="C36" s="4"/>
      <c r="D36" s="4"/>
      <c r="E36" s="25"/>
      <c r="F36" s="34"/>
      <c r="G36" s="32"/>
    </row>
    <row r="37" spans="2:11" x14ac:dyDescent="0.2">
      <c r="B37" s="12"/>
      <c r="C37" s="8" t="s">
        <v>55</v>
      </c>
      <c r="D37" s="4"/>
      <c r="E37" s="25"/>
      <c r="F37" s="34"/>
      <c r="G37" s="32"/>
    </row>
    <row r="38" spans="2:11" x14ac:dyDescent="0.2">
      <c r="B38" s="12" t="s">
        <v>63</v>
      </c>
      <c r="C38" s="4" t="s">
        <v>108</v>
      </c>
      <c r="D38" s="4"/>
      <c r="E38" s="6">
        <v>2</v>
      </c>
      <c r="F38" s="33">
        <v>1</v>
      </c>
      <c r="G38" s="26">
        <f>2*F38</f>
        <v>2</v>
      </c>
    </row>
    <row r="39" spans="2:11" x14ac:dyDescent="0.2">
      <c r="B39" s="12" t="s">
        <v>63</v>
      </c>
      <c r="C39" s="4" t="s">
        <v>10</v>
      </c>
      <c r="D39" s="4"/>
      <c r="E39" s="6">
        <v>2</v>
      </c>
      <c r="F39" s="33">
        <v>1</v>
      </c>
      <c r="G39" s="26">
        <f>2*F39</f>
        <v>2</v>
      </c>
    </row>
    <row r="40" spans="2:11" x14ac:dyDescent="0.2">
      <c r="B40" s="12" t="s">
        <v>63</v>
      </c>
      <c r="C40" s="4" t="s">
        <v>11</v>
      </c>
      <c r="D40" s="4"/>
      <c r="E40" s="6">
        <v>1</v>
      </c>
      <c r="F40" s="33">
        <v>1</v>
      </c>
      <c r="G40" s="26">
        <f>2*F40</f>
        <v>2</v>
      </c>
    </row>
    <row r="41" spans="2:11" x14ac:dyDescent="0.2">
      <c r="B41" s="12"/>
      <c r="C41" s="4"/>
      <c r="D41" s="4"/>
      <c r="E41" s="25"/>
      <c r="F41" s="34"/>
      <c r="G41" s="32"/>
    </row>
    <row r="42" spans="2:11" x14ac:dyDescent="0.2">
      <c r="B42" s="12"/>
      <c r="C42" s="8" t="s">
        <v>52</v>
      </c>
      <c r="D42" s="4"/>
      <c r="E42" s="25"/>
      <c r="F42" s="34"/>
      <c r="G42" s="32"/>
    </row>
    <row r="43" spans="2:11" x14ac:dyDescent="0.2">
      <c r="B43" s="12" t="s">
        <v>63</v>
      </c>
      <c r="C43" s="4" t="s">
        <v>12</v>
      </c>
      <c r="D43" s="4"/>
      <c r="E43" s="6">
        <v>0</v>
      </c>
      <c r="F43" s="33">
        <v>1</v>
      </c>
      <c r="G43" s="26">
        <f>2*F43</f>
        <v>2</v>
      </c>
    </row>
    <row r="44" spans="2:11" x14ac:dyDescent="0.2">
      <c r="B44" s="12" t="s">
        <v>63</v>
      </c>
      <c r="C44" s="4" t="s">
        <v>13</v>
      </c>
      <c r="D44" s="4"/>
      <c r="E44" s="6">
        <v>0</v>
      </c>
      <c r="F44" s="33">
        <v>1</v>
      </c>
      <c r="G44" s="26">
        <f>2*F44</f>
        <v>2</v>
      </c>
    </row>
    <row r="45" spans="2:11" x14ac:dyDescent="0.2">
      <c r="B45" s="12" t="s">
        <v>63</v>
      </c>
      <c r="C45" s="4" t="s">
        <v>15</v>
      </c>
      <c r="D45" s="4"/>
      <c r="E45" s="6">
        <v>2</v>
      </c>
      <c r="F45" s="33">
        <v>1</v>
      </c>
      <c r="G45" s="26">
        <f>2*F45</f>
        <v>2</v>
      </c>
    </row>
    <row r="46" spans="2:11" x14ac:dyDescent="0.2">
      <c r="B46" s="12" t="s">
        <v>63</v>
      </c>
      <c r="C46" s="4" t="s">
        <v>14</v>
      </c>
      <c r="D46" s="4"/>
      <c r="E46" s="6">
        <v>2</v>
      </c>
      <c r="F46" s="33">
        <v>1</v>
      </c>
      <c r="G46" s="26">
        <f>2*F46</f>
        <v>2</v>
      </c>
    </row>
    <row r="47" spans="2:11" x14ac:dyDescent="0.2">
      <c r="B47" s="12"/>
      <c r="C47" s="4"/>
      <c r="D47" s="4"/>
      <c r="E47" s="25"/>
      <c r="F47" s="34"/>
      <c r="G47" s="32"/>
    </row>
    <row r="48" spans="2:11" x14ac:dyDescent="0.2">
      <c r="B48" s="12"/>
      <c r="C48" s="8" t="s">
        <v>51</v>
      </c>
      <c r="D48" s="4"/>
      <c r="E48" s="25"/>
      <c r="F48" s="34"/>
      <c r="G48" s="32"/>
    </row>
    <row r="49" spans="2:7" x14ac:dyDescent="0.2">
      <c r="B49" s="12" t="s">
        <v>63</v>
      </c>
      <c r="C49" s="4" t="s">
        <v>16</v>
      </c>
      <c r="D49" s="4"/>
      <c r="E49" s="6">
        <v>2</v>
      </c>
      <c r="F49" s="33">
        <v>1</v>
      </c>
      <c r="G49" s="26">
        <f>2*F49</f>
        <v>2</v>
      </c>
    </row>
    <row r="50" spans="2:7" x14ac:dyDescent="0.2">
      <c r="B50" s="12" t="s">
        <v>63</v>
      </c>
      <c r="C50" s="4" t="s">
        <v>17</v>
      </c>
      <c r="D50" s="4"/>
      <c r="E50" s="6">
        <v>0</v>
      </c>
      <c r="F50" s="33">
        <v>1</v>
      </c>
      <c r="G50" s="26">
        <f>2*F50</f>
        <v>2</v>
      </c>
    </row>
    <row r="51" spans="2:7" x14ac:dyDescent="0.2">
      <c r="B51" s="12"/>
      <c r="C51" s="4"/>
      <c r="D51" s="4"/>
      <c r="E51" s="25"/>
      <c r="F51" s="34"/>
      <c r="G51" s="32"/>
    </row>
    <row r="52" spans="2:7" x14ac:dyDescent="0.2">
      <c r="B52" s="12"/>
      <c r="C52" s="8" t="s">
        <v>49</v>
      </c>
      <c r="D52" s="4"/>
      <c r="E52" s="25"/>
      <c r="F52" s="34"/>
      <c r="G52" s="32"/>
    </row>
    <row r="53" spans="2:7" x14ac:dyDescent="0.2">
      <c r="B53" s="12" t="s">
        <v>63</v>
      </c>
      <c r="C53" s="4" t="s">
        <v>18</v>
      </c>
      <c r="D53" s="4"/>
      <c r="E53" s="6">
        <v>1</v>
      </c>
      <c r="F53" s="33">
        <v>1</v>
      </c>
      <c r="G53" s="26">
        <f t="shared" ref="G53:G58" si="1">2*F53</f>
        <v>2</v>
      </c>
    </row>
    <row r="54" spans="2:7" x14ac:dyDescent="0.2">
      <c r="B54" s="12" t="s">
        <v>63</v>
      </c>
      <c r="C54" s="4" t="s">
        <v>19</v>
      </c>
      <c r="D54" s="4"/>
      <c r="E54" s="6">
        <v>1</v>
      </c>
      <c r="F54" s="33">
        <v>1</v>
      </c>
      <c r="G54" s="26">
        <f t="shared" si="1"/>
        <v>2</v>
      </c>
    </row>
    <row r="55" spans="2:7" x14ac:dyDescent="0.2">
      <c r="B55" s="12" t="s">
        <v>63</v>
      </c>
      <c r="C55" s="4" t="s">
        <v>50</v>
      </c>
      <c r="D55" s="4"/>
      <c r="E55" s="6">
        <v>2</v>
      </c>
      <c r="F55" s="33">
        <v>1</v>
      </c>
      <c r="G55" s="26">
        <f t="shared" si="1"/>
        <v>2</v>
      </c>
    </row>
    <row r="56" spans="2:7" x14ac:dyDescent="0.2">
      <c r="B56" s="12" t="s">
        <v>63</v>
      </c>
      <c r="C56" s="4" t="s">
        <v>95</v>
      </c>
      <c r="D56" s="4"/>
      <c r="E56" s="6">
        <v>1</v>
      </c>
      <c r="F56" s="33">
        <v>1</v>
      </c>
      <c r="G56" s="26">
        <f t="shared" si="1"/>
        <v>2</v>
      </c>
    </row>
    <row r="57" spans="2:7" x14ac:dyDescent="0.2">
      <c r="B57" s="12" t="s">
        <v>63</v>
      </c>
      <c r="C57" s="4" t="s">
        <v>96</v>
      </c>
      <c r="D57" s="4"/>
      <c r="E57" s="6">
        <v>0</v>
      </c>
      <c r="F57" s="33">
        <v>1</v>
      </c>
      <c r="G57" s="26">
        <f t="shared" si="1"/>
        <v>2</v>
      </c>
    </row>
    <row r="58" spans="2:7" x14ac:dyDescent="0.2">
      <c r="B58" s="12" t="s">
        <v>63</v>
      </c>
      <c r="C58" s="4" t="s">
        <v>97</v>
      </c>
      <c r="D58" s="4"/>
      <c r="E58" s="6">
        <v>2</v>
      </c>
      <c r="F58" s="33">
        <v>1</v>
      </c>
      <c r="G58" s="26">
        <f t="shared" si="1"/>
        <v>2</v>
      </c>
    </row>
    <row r="59" spans="2:7" x14ac:dyDescent="0.2">
      <c r="B59" s="12"/>
      <c r="C59" s="4"/>
      <c r="D59" s="4"/>
      <c r="E59" s="25"/>
      <c r="F59" s="34"/>
      <c r="G59" s="32"/>
    </row>
    <row r="60" spans="2:7" x14ac:dyDescent="0.2">
      <c r="B60" s="12"/>
      <c r="C60" s="8" t="s">
        <v>20</v>
      </c>
      <c r="D60" s="4"/>
      <c r="E60" s="25"/>
      <c r="F60" s="34"/>
      <c r="G60" s="32"/>
    </row>
    <row r="61" spans="2:7" x14ac:dyDescent="0.2">
      <c r="B61" s="12" t="s">
        <v>94</v>
      </c>
      <c r="C61" s="4" t="s">
        <v>21</v>
      </c>
      <c r="D61" s="4"/>
      <c r="E61" s="6">
        <v>2</v>
      </c>
      <c r="F61" s="33">
        <v>1</v>
      </c>
      <c r="G61" s="26">
        <f t="shared" ref="G61:G68" si="2">2*F61</f>
        <v>2</v>
      </c>
    </row>
    <row r="62" spans="2:7" x14ac:dyDescent="0.2">
      <c r="B62" s="12" t="s">
        <v>94</v>
      </c>
      <c r="C62" s="4" t="s">
        <v>22</v>
      </c>
      <c r="D62" s="4"/>
      <c r="E62" s="6">
        <v>1</v>
      </c>
      <c r="F62" s="33">
        <v>1</v>
      </c>
      <c r="G62" s="26">
        <f t="shared" si="2"/>
        <v>2</v>
      </c>
    </row>
    <row r="63" spans="2:7" x14ac:dyDescent="0.2">
      <c r="B63" s="12" t="s">
        <v>94</v>
      </c>
      <c r="C63" s="4" t="s">
        <v>23</v>
      </c>
      <c r="D63" s="4"/>
      <c r="E63" s="6">
        <v>2</v>
      </c>
      <c r="F63" s="33">
        <v>1</v>
      </c>
      <c r="G63" s="26">
        <f t="shared" si="2"/>
        <v>2</v>
      </c>
    </row>
    <row r="64" spans="2:7" x14ac:dyDescent="0.2">
      <c r="B64" s="12" t="s">
        <v>94</v>
      </c>
      <c r="C64" s="4" t="s">
        <v>99</v>
      </c>
      <c r="D64" s="4"/>
      <c r="E64" s="6">
        <v>2</v>
      </c>
      <c r="F64" s="33">
        <v>1</v>
      </c>
      <c r="G64" s="26">
        <f t="shared" si="2"/>
        <v>2</v>
      </c>
    </row>
    <row r="65" spans="2:7" x14ac:dyDescent="0.2">
      <c r="B65" s="12" t="s">
        <v>94</v>
      </c>
      <c r="C65" s="4" t="s">
        <v>100</v>
      </c>
      <c r="D65" s="4"/>
      <c r="E65" s="6">
        <v>2</v>
      </c>
      <c r="F65" s="33">
        <v>1</v>
      </c>
      <c r="G65" s="26">
        <f t="shared" si="2"/>
        <v>2</v>
      </c>
    </row>
    <row r="66" spans="2:7" x14ac:dyDescent="0.2">
      <c r="B66" s="12" t="s">
        <v>94</v>
      </c>
      <c r="C66" s="4" t="s">
        <v>101</v>
      </c>
      <c r="D66" s="4"/>
      <c r="E66" s="6">
        <v>1</v>
      </c>
      <c r="F66" s="33">
        <v>1</v>
      </c>
      <c r="G66" s="26">
        <f t="shared" si="2"/>
        <v>2</v>
      </c>
    </row>
    <row r="67" spans="2:7" x14ac:dyDescent="0.2">
      <c r="B67" s="12" t="s">
        <v>94</v>
      </c>
      <c r="C67" s="4" t="s">
        <v>102</v>
      </c>
      <c r="D67" s="4"/>
      <c r="E67" s="6">
        <v>1</v>
      </c>
      <c r="F67" s="33">
        <v>1</v>
      </c>
      <c r="G67" s="26">
        <f t="shared" si="2"/>
        <v>2</v>
      </c>
    </row>
    <row r="68" spans="2:7" x14ac:dyDescent="0.2">
      <c r="B68" s="12" t="s">
        <v>94</v>
      </c>
      <c r="C68" s="4" t="s">
        <v>103</v>
      </c>
      <c r="D68" s="4"/>
      <c r="E68" s="24">
        <v>2</v>
      </c>
      <c r="F68" s="42">
        <v>0</v>
      </c>
      <c r="G68" s="26">
        <f t="shared" si="2"/>
        <v>0</v>
      </c>
    </row>
    <row r="69" spans="2:7" x14ac:dyDescent="0.2">
      <c r="B69" s="12"/>
      <c r="C69" s="4"/>
      <c r="D69" s="4"/>
      <c r="E69" s="25"/>
      <c r="F69" s="34"/>
      <c r="G69" s="32"/>
    </row>
    <row r="70" spans="2:7" x14ac:dyDescent="0.2">
      <c r="B70" s="12"/>
      <c r="C70" s="8" t="s">
        <v>56</v>
      </c>
      <c r="D70" s="4"/>
      <c r="E70" s="25"/>
      <c r="F70" s="34"/>
      <c r="G70" s="32"/>
    </row>
    <row r="71" spans="2:7" x14ac:dyDescent="0.2">
      <c r="B71" s="12" t="s">
        <v>94</v>
      </c>
      <c r="C71" s="4" t="s">
        <v>24</v>
      </c>
      <c r="D71" s="4"/>
      <c r="E71" s="6">
        <v>0</v>
      </c>
      <c r="F71" s="33">
        <v>1</v>
      </c>
      <c r="G71" s="26">
        <f>2*F71</f>
        <v>2</v>
      </c>
    </row>
    <row r="72" spans="2:7" x14ac:dyDescent="0.2">
      <c r="B72" s="12" t="s">
        <v>94</v>
      </c>
      <c r="C72" s="4" t="s">
        <v>25</v>
      </c>
      <c r="D72" s="4"/>
      <c r="E72" s="6">
        <v>2</v>
      </c>
      <c r="F72" s="33">
        <v>1</v>
      </c>
      <c r="G72" s="26">
        <f>2*F72</f>
        <v>2</v>
      </c>
    </row>
    <row r="73" spans="2:7" x14ac:dyDescent="0.2">
      <c r="B73" s="12" t="s">
        <v>94</v>
      </c>
      <c r="C73" s="4" t="s">
        <v>26</v>
      </c>
      <c r="D73" s="4"/>
      <c r="E73" s="6">
        <v>2</v>
      </c>
      <c r="F73" s="33">
        <v>1</v>
      </c>
      <c r="G73" s="26">
        <f>2*F73</f>
        <v>2</v>
      </c>
    </row>
    <row r="74" spans="2:7" x14ac:dyDescent="0.2">
      <c r="B74" s="12"/>
      <c r="C74" s="4"/>
      <c r="D74" s="4"/>
      <c r="E74" s="25"/>
      <c r="F74" s="34"/>
      <c r="G74" s="32"/>
    </row>
    <row r="75" spans="2:7" x14ac:dyDescent="0.2">
      <c r="B75" s="12"/>
      <c r="C75" s="8" t="s">
        <v>57</v>
      </c>
      <c r="D75" s="4"/>
      <c r="E75" s="25"/>
      <c r="F75" s="34"/>
      <c r="G75" s="32"/>
    </row>
    <row r="76" spans="2:7" x14ac:dyDescent="0.2">
      <c r="B76" s="12" t="s">
        <v>63</v>
      </c>
      <c r="C76" s="4" t="s">
        <v>27</v>
      </c>
      <c r="D76" s="4"/>
      <c r="E76" s="6">
        <v>1</v>
      </c>
      <c r="F76" s="33">
        <v>1</v>
      </c>
      <c r="G76" s="26">
        <f>2*F76</f>
        <v>2</v>
      </c>
    </row>
    <row r="77" spans="2:7" x14ac:dyDescent="0.2">
      <c r="B77" s="12" t="s">
        <v>63</v>
      </c>
      <c r="C77" s="4" t="s">
        <v>28</v>
      </c>
      <c r="D77" s="4"/>
      <c r="E77" s="6">
        <v>2</v>
      </c>
      <c r="F77" s="33">
        <v>1</v>
      </c>
      <c r="G77" s="26">
        <f>2*F77</f>
        <v>2</v>
      </c>
    </row>
    <row r="78" spans="2:7" x14ac:dyDescent="0.2">
      <c r="B78" s="12" t="s">
        <v>63</v>
      </c>
      <c r="C78" s="4" t="s">
        <v>30</v>
      </c>
      <c r="D78" s="4"/>
      <c r="E78" s="6">
        <v>1</v>
      </c>
      <c r="F78" s="33">
        <v>1</v>
      </c>
      <c r="G78" s="26">
        <f>2*F78</f>
        <v>2</v>
      </c>
    </row>
    <row r="79" spans="2:7" x14ac:dyDescent="0.2">
      <c r="B79" s="12" t="s">
        <v>63</v>
      </c>
      <c r="C79" s="4" t="s">
        <v>31</v>
      </c>
      <c r="D79" s="4"/>
      <c r="E79" s="6">
        <v>0</v>
      </c>
      <c r="F79" s="33">
        <v>1</v>
      </c>
      <c r="G79" s="26">
        <f>2*F79</f>
        <v>2</v>
      </c>
    </row>
    <row r="80" spans="2:7" x14ac:dyDescent="0.2">
      <c r="B80" s="12"/>
      <c r="C80" s="4"/>
      <c r="D80" s="4"/>
      <c r="E80" s="25"/>
      <c r="F80" s="34"/>
      <c r="G80" s="32"/>
    </row>
    <row r="81" spans="2:7" x14ac:dyDescent="0.2">
      <c r="B81" s="12"/>
      <c r="C81" s="8" t="s">
        <v>58</v>
      </c>
      <c r="D81" s="4"/>
      <c r="E81" s="25"/>
      <c r="F81" s="34"/>
      <c r="G81" s="32"/>
    </row>
    <row r="82" spans="2:7" x14ac:dyDescent="0.2">
      <c r="B82" s="12" t="s">
        <v>63</v>
      </c>
      <c r="C82" s="4" t="s">
        <v>32</v>
      </c>
      <c r="D82" s="4"/>
      <c r="E82" s="6">
        <v>0</v>
      </c>
      <c r="F82" s="33">
        <v>1</v>
      </c>
      <c r="G82" s="26">
        <f t="shared" ref="G82:G89" si="3">2*F82</f>
        <v>2</v>
      </c>
    </row>
    <row r="83" spans="2:7" x14ac:dyDescent="0.2">
      <c r="B83" s="12" t="s">
        <v>63</v>
      </c>
      <c r="C83" s="4" t="s">
        <v>33</v>
      </c>
      <c r="D83" s="4"/>
      <c r="E83" s="6">
        <v>2</v>
      </c>
      <c r="F83" s="33">
        <v>1</v>
      </c>
      <c r="G83" s="26">
        <f t="shared" si="3"/>
        <v>2</v>
      </c>
    </row>
    <row r="84" spans="2:7" x14ac:dyDescent="0.2">
      <c r="B84" s="12" t="s">
        <v>63</v>
      </c>
      <c r="C84" s="4" t="s">
        <v>34</v>
      </c>
      <c r="D84" s="4"/>
      <c r="E84" s="6">
        <v>2</v>
      </c>
      <c r="F84" s="33">
        <v>1</v>
      </c>
      <c r="G84" s="26">
        <f t="shared" si="3"/>
        <v>2</v>
      </c>
    </row>
    <row r="85" spans="2:7" x14ac:dyDescent="0.2">
      <c r="B85" s="12" t="s">
        <v>63</v>
      </c>
      <c r="C85" s="4" t="s">
        <v>35</v>
      </c>
      <c r="D85" s="4"/>
      <c r="E85" s="6">
        <v>2</v>
      </c>
      <c r="F85" s="33">
        <v>1</v>
      </c>
      <c r="G85" s="26">
        <f t="shared" si="3"/>
        <v>2</v>
      </c>
    </row>
    <row r="86" spans="2:7" x14ac:dyDescent="0.2">
      <c r="B86" s="12" t="s">
        <v>63</v>
      </c>
      <c r="C86" s="4" t="s">
        <v>36</v>
      </c>
      <c r="D86" s="4"/>
      <c r="E86" s="6">
        <v>1</v>
      </c>
      <c r="F86" s="33">
        <v>1</v>
      </c>
      <c r="G86" s="26">
        <f t="shared" si="3"/>
        <v>2</v>
      </c>
    </row>
    <row r="87" spans="2:7" x14ac:dyDescent="0.2">
      <c r="B87" s="12" t="s">
        <v>63</v>
      </c>
      <c r="C87" s="4" t="s">
        <v>98</v>
      </c>
      <c r="D87" s="4"/>
      <c r="E87" s="24">
        <v>2</v>
      </c>
      <c r="F87" s="33">
        <v>1</v>
      </c>
      <c r="G87" s="26">
        <f t="shared" si="3"/>
        <v>2</v>
      </c>
    </row>
    <row r="88" spans="2:7" x14ac:dyDescent="0.2">
      <c r="B88" s="12" t="s">
        <v>63</v>
      </c>
      <c r="C88" s="4" t="s">
        <v>37</v>
      </c>
      <c r="D88" s="4"/>
      <c r="E88" s="6">
        <v>2</v>
      </c>
      <c r="F88" s="33">
        <v>1</v>
      </c>
      <c r="G88" s="26">
        <f t="shared" si="3"/>
        <v>2</v>
      </c>
    </row>
    <row r="89" spans="2:7" x14ac:dyDescent="0.2">
      <c r="B89" s="12" t="s">
        <v>63</v>
      </c>
      <c r="C89" s="4" t="s">
        <v>38</v>
      </c>
      <c r="D89" s="4"/>
      <c r="E89" s="6">
        <v>1</v>
      </c>
      <c r="F89" s="33">
        <v>1</v>
      </c>
      <c r="G89" s="26">
        <f t="shared" si="3"/>
        <v>2</v>
      </c>
    </row>
    <row r="90" spans="2:7" x14ac:dyDescent="0.2">
      <c r="B90" s="12"/>
      <c r="C90" s="4"/>
      <c r="D90" s="4"/>
      <c r="E90" s="25"/>
      <c r="F90" s="34"/>
      <c r="G90" s="32"/>
    </row>
    <row r="91" spans="2:7" x14ac:dyDescent="0.2">
      <c r="B91" s="12"/>
      <c r="C91" s="8" t="s">
        <v>59</v>
      </c>
      <c r="D91" s="4"/>
      <c r="E91" s="25"/>
      <c r="F91" s="34"/>
      <c r="G91" s="32"/>
    </row>
    <row r="92" spans="2:7" x14ac:dyDescent="0.2">
      <c r="B92" s="12" t="s">
        <v>64</v>
      </c>
      <c r="C92" s="4" t="s">
        <v>39</v>
      </c>
      <c r="D92" s="4"/>
      <c r="E92" s="6">
        <v>2</v>
      </c>
      <c r="F92" s="33">
        <v>1</v>
      </c>
      <c r="G92" s="26">
        <f t="shared" ref="G92:G99" si="4">2*F92</f>
        <v>2</v>
      </c>
    </row>
    <row r="93" spans="2:7" x14ac:dyDescent="0.2">
      <c r="B93" s="12" t="s">
        <v>64</v>
      </c>
      <c r="C93" s="4" t="s">
        <v>40</v>
      </c>
      <c r="D93" s="4"/>
      <c r="E93" s="6">
        <v>1</v>
      </c>
      <c r="F93" s="33">
        <v>1</v>
      </c>
      <c r="G93" s="26">
        <f t="shared" si="4"/>
        <v>2</v>
      </c>
    </row>
    <row r="94" spans="2:7" x14ac:dyDescent="0.2">
      <c r="B94" s="12" t="s">
        <v>64</v>
      </c>
      <c r="C94" s="4" t="s">
        <v>41</v>
      </c>
      <c r="D94" s="4"/>
      <c r="E94" s="6">
        <v>1</v>
      </c>
      <c r="F94" s="33">
        <v>1</v>
      </c>
      <c r="G94" s="26">
        <f t="shared" si="4"/>
        <v>2</v>
      </c>
    </row>
    <row r="95" spans="2:7" x14ac:dyDescent="0.2">
      <c r="B95" s="12" t="s">
        <v>64</v>
      </c>
      <c r="C95" s="4" t="s">
        <v>117</v>
      </c>
      <c r="D95" s="4"/>
      <c r="E95" s="6">
        <v>2</v>
      </c>
      <c r="F95" s="33">
        <v>1</v>
      </c>
      <c r="G95" s="26">
        <f t="shared" si="4"/>
        <v>2</v>
      </c>
    </row>
    <row r="96" spans="2:7" x14ac:dyDescent="0.2">
      <c r="B96" s="12" t="s">
        <v>64</v>
      </c>
      <c r="C96" s="4" t="s">
        <v>42</v>
      </c>
      <c r="D96" s="4"/>
      <c r="E96" s="6">
        <v>2</v>
      </c>
      <c r="F96" s="33">
        <v>1</v>
      </c>
      <c r="G96" s="26">
        <f t="shared" si="4"/>
        <v>2</v>
      </c>
    </row>
    <row r="97" spans="2:7" x14ac:dyDescent="0.2">
      <c r="B97" s="12" t="s">
        <v>64</v>
      </c>
      <c r="C97" s="4" t="s">
        <v>106</v>
      </c>
      <c r="D97" s="4"/>
      <c r="E97" s="6">
        <v>2</v>
      </c>
      <c r="F97" s="33">
        <v>1</v>
      </c>
      <c r="G97" s="26">
        <f t="shared" si="4"/>
        <v>2</v>
      </c>
    </row>
    <row r="98" spans="2:7" x14ac:dyDescent="0.2">
      <c r="B98" s="12" t="s">
        <v>64</v>
      </c>
      <c r="C98" s="4" t="s">
        <v>107</v>
      </c>
      <c r="D98" s="4"/>
      <c r="E98" s="6">
        <v>2</v>
      </c>
      <c r="F98" s="33">
        <v>1</v>
      </c>
      <c r="G98" s="26">
        <f t="shared" si="4"/>
        <v>2</v>
      </c>
    </row>
    <row r="99" spans="2:7" x14ac:dyDescent="0.2">
      <c r="B99" s="12" t="s">
        <v>64</v>
      </c>
      <c r="C99" s="4" t="s">
        <v>29</v>
      </c>
      <c r="D99" s="4"/>
      <c r="E99" s="6">
        <v>2</v>
      </c>
      <c r="F99" s="33">
        <v>1</v>
      </c>
      <c r="G99" s="26">
        <f t="shared" si="4"/>
        <v>2</v>
      </c>
    </row>
    <row r="100" spans="2:7" x14ac:dyDescent="0.2">
      <c r="B100" s="12" t="s">
        <v>64</v>
      </c>
      <c r="C100" s="4" t="s">
        <v>133</v>
      </c>
      <c r="D100" s="4"/>
      <c r="E100" s="24">
        <v>0</v>
      </c>
      <c r="F100" s="42">
        <v>1</v>
      </c>
      <c r="G100" s="26">
        <f>2*F100</f>
        <v>2</v>
      </c>
    </row>
    <row r="101" spans="2:7" x14ac:dyDescent="0.2">
      <c r="B101" s="12"/>
      <c r="C101" s="4"/>
      <c r="D101" s="4"/>
      <c r="E101" s="25"/>
      <c r="F101" s="34"/>
      <c r="G101" s="32"/>
    </row>
    <row r="102" spans="2:7" x14ac:dyDescent="0.2">
      <c r="B102" s="12"/>
      <c r="C102" s="8" t="s">
        <v>60</v>
      </c>
      <c r="D102" s="4"/>
      <c r="E102" s="25"/>
      <c r="F102" s="34"/>
      <c r="G102" s="32"/>
    </row>
    <row r="103" spans="2:7" x14ac:dyDescent="0.2">
      <c r="B103" s="12" t="s">
        <v>64</v>
      </c>
      <c r="C103" s="4" t="s">
        <v>43</v>
      </c>
      <c r="D103" s="4"/>
      <c r="E103" s="6">
        <v>1</v>
      </c>
      <c r="F103" s="33">
        <v>1</v>
      </c>
      <c r="G103" s="26">
        <f>2*F103</f>
        <v>2</v>
      </c>
    </row>
    <row r="104" spans="2:7" x14ac:dyDescent="0.2">
      <c r="B104" s="12" t="s">
        <v>64</v>
      </c>
      <c r="C104" s="4" t="s">
        <v>44</v>
      </c>
      <c r="D104" s="4"/>
      <c r="E104" s="6">
        <v>1</v>
      </c>
      <c r="F104" s="33">
        <v>1</v>
      </c>
      <c r="G104" s="26">
        <f>2*F104</f>
        <v>2</v>
      </c>
    </row>
    <row r="105" spans="2:7" x14ac:dyDescent="0.2">
      <c r="B105" s="12"/>
      <c r="C105" s="4"/>
      <c r="D105" s="4"/>
      <c r="E105" s="25"/>
      <c r="F105" s="34"/>
      <c r="G105" s="32"/>
    </row>
    <row r="106" spans="2:7" x14ac:dyDescent="0.2">
      <c r="B106" s="12"/>
      <c r="C106" s="8" t="s">
        <v>61</v>
      </c>
      <c r="D106" s="4"/>
      <c r="E106" s="25"/>
      <c r="F106" s="34"/>
      <c r="G106" s="32"/>
    </row>
    <row r="107" spans="2:7" x14ac:dyDescent="0.2">
      <c r="B107" s="12" t="s">
        <v>92</v>
      </c>
      <c r="C107" s="4" t="s">
        <v>45</v>
      </c>
      <c r="D107" s="4"/>
      <c r="E107" s="6">
        <v>1</v>
      </c>
      <c r="F107" s="33">
        <v>1</v>
      </c>
      <c r="G107" s="26">
        <f t="shared" ref="G107:G113" si="5">2*F107</f>
        <v>2</v>
      </c>
    </row>
    <row r="108" spans="2:7" x14ac:dyDescent="0.2">
      <c r="B108" s="12" t="s">
        <v>92</v>
      </c>
      <c r="C108" s="4" t="s">
        <v>46</v>
      </c>
      <c r="D108" s="4"/>
      <c r="E108" s="6">
        <v>2</v>
      </c>
      <c r="F108" s="33">
        <v>1</v>
      </c>
      <c r="G108" s="26">
        <f t="shared" si="5"/>
        <v>2</v>
      </c>
    </row>
    <row r="109" spans="2:7" x14ac:dyDescent="0.2">
      <c r="B109" s="12" t="s">
        <v>92</v>
      </c>
      <c r="C109" s="4" t="s">
        <v>47</v>
      </c>
      <c r="D109" s="4"/>
      <c r="E109" s="6">
        <v>2</v>
      </c>
      <c r="F109" s="33">
        <v>1</v>
      </c>
      <c r="G109" s="26">
        <f t="shared" si="5"/>
        <v>2</v>
      </c>
    </row>
    <row r="110" spans="2:7" x14ac:dyDescent="0.2">
      <c r="B110" s="12" t="s">
        <v>92</v>
      </c>
      <c r="C110" s="4" t="s">
        <v>48</v>
      </c>
      <c r="D110" s="4"/>
      <c r="E110" s="6">
        <v>2</v>
      </c>
      <c r="F110" s="33">
        <v>1</v>
      </c>
      <c r="G110" s="26">
        <f t="shared" si="5"/>
        <v>2</v>
      </c>
    </row>
    <row r="111" spans="2:7" x14ac:dyDescent="0.2">
      <c r="B111" s="12" t="s">
        <v>92</v>
      </c>
      <c r="C111" s="4" t="s">
        <v>93</v>
      </c>
      <c r="D111" s="4"/>
      <c r="E111" s="6">
        <v>2</v>
      </c>
      <c r="F111" s="33">
        <v>1</v>
      </c>
      <c r="G111" s="26">
        <f t="shared" si="5"/>
        <v>2</v>
      </c>
    </row>
    <row r="112" spans="2:7" x14ac:dyDescent="0.2">
      <c r="B112" s="12" t="s">
        <v>92</v>
      </c>
      <c r="C112" s="4" t="s">
        <v>104</v>
      </c>
      <c r="D112" s="4"/>
      <c r="E112" s="6">
        <v>1</v>
      </c>
      <c r="F112" s="33">
        <v>1</v>
      </c>
      <c r="G112" s="26">
        <f t="shared" si="5"/>
        <v>2</v>
      </c>
    </row>
    <row r="113" spans="1:8" x14ac:dyDescent="0.2">
      <c r="B113" s="12" t="s">
        <v>92</v>
      </c>
      <c r="C113" s="4" t="s">
        <v>105</v>
      </c>
      <c r="D113" s="4"/>
      <c r="E113" s="6">
        <v>2</v>
      </c>
      <c r="F113" s="33">
        <v>1</v>
      </c>
      <c r="G113" s="26">
        <f t="shared" si="5"/>
        <v>2</v>
      </c>
    </row>
    <row r="114" spans="1:8" x14ac:dyDescent="0.2">
      <c r="B114" s="12"/>
      <c r="C114" s="4"/>
      <c r="D114" s="4"/>
      <c r="E114" s="7"/>
      <c r="F114" s="34"/>
      <c r="G114" s="32"/>
    </row>
    <row r="115" spans="1:8" x14ac:dyDescent="0.2">
      <c r="B115" s="12"/>
      <c r="C115" s="4"/>
      <c r="D115" s="4"/>
      <c r="E115" s="7"/>
      <c r="F115" s="34"/>
      <c r="G115" s="32"/>
    </row>
    <row r="116" spans="1:8" ht="13.5" thickBot="1" x14ac:dyDescent="0.25">
      <c r="B116" s="28"/>
      <c r="C116" s="29"/>
      <c r="D116" s="17"/>
      <c r="E116" s="47"/>
      <c r="F116" s="48"/>
      <c r="G116" s="49"/>
    </row>
    <row r="117" spans="1:8" x14ac:dyDescent="0.2">
      <c r="A117" s="11"/>
      <c r="B117" s="65"/>
      <c r="C117" s="65"/>
      <c r="D117" s="65"/>
      <c r="E117" s="65"/>
      <c r="F117" s="65"/>
      <c r="G117" s="65"/>
      <c r="H117" s="11"/>
    </row>
    <row r="118" spans="1:8" hidden="1" x14ac:dyDescent="0.2">
      <c r="A118" s="11"/>
      <c r="B118" s="69"/>
      <c r="C118" s="69"/>
      <c r="D118" s="69"/>
      <c r="E118" s="69"/>
      <c r="F118" s="69"/>
      <c r="G118" s="69"/>
      <c r="H118" s="11"/>
    </row>
    <row r="119" spans="1:8" ht="30.75" customHeight="1" x14ac:dyDescent="0.2">
      <c r="B119" s="12"/>
      <c r="C119" s="9" t="s">
        <v>69</v>
      </c>
      <c r="D119" s="4"/>
      <c r="E119" s="31" t="s">
        <v>0</v>
      </c>
      <c r="F119" s="6"/>
      <c r="G119" s="30" t="s">
        <v>114</v>
      </c>
    </row>
    <row r="120" spans="1:8" ht="15" customHeight="1" x14ac:dyDescent="0.2">
      <c r="B120" s="12"/>
      <c r="C120" s="3" t="s">
        <v>109</v>
      </c>
      <c r="D120" s="4"/>
      <c r="E120" s="6">
        <f>SUM(E12:E15)+E27</f>
        <v>9</v>
      </c>
      <c r="F120" s="6"/>
      <c r="G120" s="6">
        <f>SUM(G12:G15)+G27</f>
        <v>10</v>
      </c>
      <c r="H120" s="1"/>
    </row>
    <row r="121" spans="1:8" ht="15" customHeight="1" x14ac:dyDescent="0.2">
      <c r="B121" s="12"/>
      <c r="C121" s="3" t="s">
        <v>65</v>
      </c>
      <c r="D121" s="4"/>
      <c r="E121" s="6">
        <f>SUM(E16:E20)+E11+E26+E28+E29</f>
        <v>13</v>
      </c>
      <c r="F121" s="6"/>
      <c r="G121" s="6">
        <f>SUM(G16:G20)+G11+G26+G28+G29</f>
        <v>18</v>
      </c>
      <c r="H121" s="1"/>
    </row>
    <row r="122" spans="1:8" ht="15" customHeight="1" x14ac:dyDescent="0.2">
      <c r="B122" s="12"/>
      <c r="C122" s="3" t="s">
        <v>110</v>
      </c>
      <c r="D122" s="4"/>
      <c r="E122" s="6">
        <f>SUM(E32:E35)+SUM(E38:E40)+SUM(E43:E46)+SUM(E49:E50)+SUM(E53:E58)+SUM(E76:E79)+SUM(E82:E89)</f>
        <v>39</v>
      </c>
      <c r="F122" s="6"/>
      <c r="G122" s="6">
        <f>SUM(G32:G35)+SUM(G38:G40)+SUM(G43:G46)+SUM(G49:G50)+SUM(G53:G58)+SUM(G76:G79)+SUM(G82:G89)</f>
        <v>62</v>
      </c>
      <c r="H122" s="1"/>
    </row>
    <row r="123" spans="1:8" ht="15" customHeight="1" x14ac:dyDescent="0.2">
      <c r="B123" s="12"/>
      <c r="C123" s="3" t="s">
        <v>112</v>
      </c>
      <c r="D123" s="4"/>
      <c r="E123" s="6">
        <f>SUM(E61:E67)+SUM(E71:E73)</f>
        <v>15</v>
      </c>
      <c r="F123" s="6"/>
      <c r="G123" s="6">
        <f>SUM(G61:G67)+SUM(G71:G73)</f>
        <v>20</v>
      </c>
      <c r="H123" s="1"/>
    </row>
    <row r="124" spans="1:8" ht="15" customHeight="1" x14ac:dyDescent="0.2">
      <c r="B124" s="12"/>
      <c r="C124" s="3" t="s">
        <v>111</v>
      </c>
      <c r="D124" s="4"/>
      <c r="E124" s="6">
        <f>SUM(E107:E113)</f>
        <v>12</v>
      </c>
      <c r="F124" s="6"/>
      <c r="G124" s="6">
        <f>SUM(G107:G113)</f>
        <v>14</v>
      </c>
      <c r="H124" s="1"/>
    </row>
    <row r="125" spans="1:8" ht="15" customHeight="1" x14ac:dyDescent="0.2">
      <c r="B125" s="12"/>
      <c r="C125" s="3" t="s">
        <v>66</v>
      </c>
      <c r="D125" s="4"/>
      <c r="E125" s="6">
        <f>SUM(E92:E99)+SUM(E103:E104)</f>
        <v>16</v>
      </c>
      <c r="F125" s="6"/>
      <c r="G125" s="6">
        <f>SUM(G92:G99)+SUM(G103:G104)</f>
        <v>20</v>
      </c>
      <c r="H125" s="1"/>
    </row>
    <row r="126" spans="1:8" x14ac:dyDescent="0.2">
      <c r="B126" s="74"/>
      <c r="C126" s="75"/>
      <c r="D126" s="75"/>
      <c r="E126" s="75"/>
      <c r="F126" s="75"/>
      <c r="G126" s="76"/>
    </row>
    <row r="127" spans="1:8" ht="12.75" customHeight="1" x14ac:dyDescent="0.2">
      <c r="A127" s="5"/>
      <c r="C127" s="77" t="s">
        <v>70</v>
      </c>
      <c r="D127" s="20"/>
      <c r="E127" s="79">
        <f>SUM(E120:E125)</f>
        <v>104</v>
      </c>
      <c r="F127" s="43"/>
      <c r="G127" s="79">
        <f>SUM(G120:G125)</f>
        <v>144</v>
      </c>
      <c r="H127" s="1"/>
    </row>
    <row r="128" spans="1:8" ht="13.5" customHeight="1" thickBot="1" x14ac:dyDescent="0.25">
      <c r="B128" s="21"/>
      <c r="C128" s="78"/>
      <c r="D128" s="22"/>
      <c r="E128" s="80"/>
      <c r="F128" s="44"/>
      <c r="G128" s="80"/>
    </row>
    <row r="129" spans="8:8" x14ac:dyDescent="0.2">
      <c r="H129" s="2"/>
    </row>
  </sheetData>
  <mergeCells count="20">
    <mergeCell ref="B126:G126"/>
    <mergeCell ref="C127:C128"/>
    <mergeCell ref="E127:E128"/>
    <mergeCell ref="G127:G128"/>
    <mergeCell ref="J32:K32"/>
    <mergeCell ref="J33:K33"/>
    <mergeCell ref="J34:K34"/>
    <mergeCell ref="B117:G118"/>
    <mergeCell ref="J26:K26"/>
    <mergeCell ref="J27:K27"/>
    <mergeCell ref="J31:K31"/>
    <mergeCell ref="J14:K14"/>
    <mergeCell ref="J18:K18"/>
    <mergeCell ref="J19:K19"/>
    <mergeCell ref="J22:K22"/>
    <mergeCell ref="B4:G4"/>
    <mergeCell ref="B5:G7"/>
    <mergeCell ref="I7:J7"/>
    <mergeCell ref="G8:G9"/>
    <mergeCell ref="J23:K23"/>
  </mergeCells>
  <phoneticPr fontId="0" type="noConversion"/>
  <pageMargins left="0.75" right="0.75" top="1" bottom="1" header="0.5" footer="0.5"/>
  <pageSetup scale="80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pane ySplit="4" topLeftCell="A5" activePane="bottomLeft" state="frozenSplit"/>
      <selection pane="bottomLeft" activeCell="J2" sqref="J2"/>
    </sheetView>
  </sheetViews>
  <sheetFormatPr defaultRowHeight="12.75" x14ac:dyDescent="0.2"/>
  <cols>
    <col min="2" max="2" width="5.28515625" customWidth="1"/>
    <col min="3" max="3" width="46" customWidth="1"/>
    <col min="4" max="4" width="2.5703125" customWidth="1"/>
    <col min="6" max="6" width="10.42578125" style="1" customWidth="1"/>
    <col min="7" max="7" width="10.85546875" customWidth="1"/>
    <col min="8" max="8" width="3.140625" customWidth="1"/>
    <col min="9" max="9" width="4" customWidth="1"/>
    <col min="10" max="10" width="42" customWidth="1"/>
    <col min="14" max="14" width="23.42578125" customWidth="1"/>
    <col min="15" max="15" width="25.140625" customWidth="1"/>
  </cols>
  <sheetData>
    <row r="1" spans="1:14" ht="51.75" customHeight="1" x14ac:dyDescent="0.2">
      <c r="C1" s="51" t="s">
        <v>183</v>
      </c>
    </row>
    <row r="2" spans="1:14" ht="18" x14ac:dyDescent="0.25">
      <c r="C2" s="23" t="s">
        <v>67</v>
      </c>
    </row>
    <row r="3" spans="1:14" ht="13.5" thickBot="1" x14ac:dyDescent="0.25">
      <c r="A3" s="11"/>
    </row>
    <row r="4" spans="1:14" ht="18.75" thickBot="1" x14ac:dyDescent="0.3">
      <c r="A4" s="5"/>
      <c r="B4" s="61" t="s">
        <v>82</v>
      </c>
      <c r="C4" s="62"/>
      <c r="D4" s="62"/>
      <c r="E4" s="62"/>
      <c r="F4" s="62"/>
      <c r="G4" s="63"/>
      <c r="H4" s="13"/>
    </row>
    <row r="5" spans="1:14" ht="7.5" customHeight="1" x14ac:dyDescent="0.2">
      <c r="A5" s="11"/>
      <c r="B5" s="64"/>
      <c r="C5" s="65"/>
      <c r="D5" s="65"/>
      <c r="E5" s="65"/>
      <c r="F5" s="65"/>
      <c r="G5" s="65"/>
      <c r="H5" s="13"/>
    </row>
    <row r="6" spans="1:14" ht="8.25" customHeight="1" x14ac:dyDescent="0.2">
      <c r="A6" s="5"/>
      <c r="B6" s="66"/>
      <c r="C6" s="67"/>
      <c r="D6" s="67"/>
      <c r="E6" s="67"/>
      <c r="F6" s="67"/>
      <c r="G6" s="67"/>
      <c r="H6" s="13"/>
    </row>
    <row r="7" spans="1:14" ht="15.75" hidden="1" x14ac:dyDescent="0.2">
      <c r="A7" s="11"/>
      <c r="B7" s="68"/>
      <c r="C7" s="69"/>
      <c r="D7" s="69"/>
      <c r="E7" s="69"/>
      <c r="F7" s="69"/>
      <c r="G7" s="70"/>
      <c r="H7" s="11"/>
      <c r="I7" s="71" t="s">
        <v>72</v>
      </c>
      <c r="J7" s="71"/>
      <c r="N7" s="15"/>
    </row>
    <row r="8" spans="1:14" ht="12.75" customHeight="1" x14ac:dyDescent="0.25">
      <c r="A8" s="11"/>
      <c r="B8" s="12"/>
      <c r="C8" s="4"/>
      <c r="D8" s="4"/>
      <c r="E8" s="4"/>
      <c r="F8" s="6"/>
      <c r="G8" s="72" t="s">
        <v>115</v>
      </c>
      <c r="H8" s="11"/>
      <c r="I8" s="19">
        <v>0</v>
      </c>
      <c r="J8" s="19" t="s">
        <v>73</v>
      </c>
      <c r="N8" s="18"/>
    </row>
    <row r="9" spans="1:14" ht="16.5" customHeight="1" x14ac:dyDescent="0.25">
      <c r="A9" s="11"/>
      <c r="B9" s="12"/>
      <c r="C9" s="46" t="s">
        <v>83</v>
      </c>
      <c r="D9" s="4"/>
      <c r="E9" s="6" t="s">
        <v>0</v>
      </c>
      <c r="F9" s="33" t="s">
        <v>156</v>
      </c>
      <c r="G9" s="72"/>
      <c r="I9" s="19">
        <v>1</v>
      </c>
      <c r="J9" s="19" t="s">
        <v>74</v>
      </c>
      <c r="N9" s="15"/>
    </row>
    <row r="10" spans="1:14" ht="15" customHeight="1" x14ac:dyDescent="0.2">
      <c r="B10" s="12"/>
      <c r="C10" s="4"/>
      <c r="D10" s="4"/>
      <c r="E10" s="7"/>
      <c r="F10" s="34"/>
      <c r="G10" s="45"/>
      <c r="I10" s="19">
        <v>2</v>
      </c>
      <c r="J10" s="19" t="s">
        <v>134</v>
      </c>
      <c r="N10" s="15"/>
    </row>
    <row r="11" spans="1:14" ht="17.25" customHeight="1" x14ac:dyDescent="0.2">
      <c r="B11" s="12" t="s">
        <v>62</v>
      </c>
      <c r="C11" s="4" t="s">
        <v>71</v>
      </c>
      <c r="D11" s="4"/>
      <c r="E11" s="6">
        <v>2</v>
      </c>
      <c r="F11" s="33">
        <v>1</v>
      </c>
      <c r="G11" s="26">
        <f>2*F11</f>
        <v>2</v>
      </c>
      <c r="J11" s="19"/>
      <c r="N11" s="15"/>
    </row>
    <row r="12" spans="1:14" ht="15.75" customHeight="1" x14ac:dyDescent="0.2">
      <c r="B12" s="12" t="s">
        <v>91</v>
      </c>
      <c r="C12" s="4" t="s">
        <v>1</v>
      </c>
      <c r="D12" s="4"/>
      <c r="E12" s="6">
        <v>2</v>
      </c>
      <c r="F12" s="33">
        <v>1</v>
      </c>
      <c r="G12" s="26">
        <f t="shared" ref="G12:G20" si="0">2*F12</f>
        <v>2</v>
      </c>
      <c r="I12" s="19"/>
      <c r="J12" s="19"/>
      <c r="N12" s="15"/>
    </row>
    <row r="13" spans="1:14" x14ac:dyDescent="0.2">
      <c r="B13" s="12" t="s">
        <v>91</v>
      </c>
      <c r="C13" s="4" t="s">
        <v>84</v>
      </c>
      <c r="D13" s="4"/>
      <c r="E13" s="6">
        <v>2</v>
      </c>
      <c r="F13" s="33">
        <v>1</v>
      </c>
      <c r="G13" s="26">
        <f t="shared" si="0"/>
        <v>2</v>
      </c>
      <c r="J13" t="s">
        <v>1</v>
      </c>
    </row>
    <row r="14" spans="1:14" x14ac:dyDescent="0.2">
      <c r="B14" s="12" t="s">
        <v>91</v>
      </c>
      <c r="C14" s="4" t="s">
        <v>85</v>
      </c>
      <c r="D14" s="4"/>
      <c r="E14" s="6">
        <v>2</v>
      </c>
      <c r="F14" s="33">
        <v>1</v>
      </c>
      <c r="G14" s="26">
        <f t="shared" si="0"/>
        <v>2</v>
      </c>
      <c r="J14" s="73" t="s">
        <v>118</v>
      </c>
      <c r="K14" s="73"/>
    </row>
    <row r="15" spans="1:14" x14ac:dyDescent="0.2">
      <c r="B15" s="12" t="s">
        <v>91</v>
      </c>
      <c r="C15" s="4" t="s">
        <v>113</v>
      </c>
      <c r="D15" s="4"/>
      <c r="E15" s="24">
        <v>2</v>
      </c>
      <c r="F15" s="42">
        <v>1</v>
      </c>
      <c r="G15" s="26">
        <f t="shared" si="0"/>
        <v>2</v>
      </c>
      <c r="J15" t="s">
        <v>119</v>
      </c>
    </row>
    <row r="16" spans="1:14" x14ac:dyDescent="0.2">
      <c r="B16" s="12" t="s">
        <v>62</v>
      </c>
      <c r="C16" s="4" t="s">
        <v>2</v>
      </c>
      <c r="D16" s="4"/>
      <c r="E16" s="6">
        <v>2</v>
      </c>
      <c r="F16" s="33">
        <v>1</v>
      </c>
      <c r="G16" s="26">
        <f t="shared" si="0"/>
        <v>2</v>
      </c>
    </row>
    <row r="17" spans="1:11" x14ac:dyDescent="0.2">
      <c r="B17" s="12" t="s">
        <v>62</v>
      </c>
      <c r="C17" s="4" t="s">
        <v>116</v>
      </c>
      <c r="D17" s="4"/>
      <c r="E17" s="6">
        <v>2</v>
      </c>
      <c r="F17" s="33">
        <v>1</v>
      </c>
      <c r="G17" s="26">
        <f t="shared" si="0"/>
        <v>2</v>
      </c>
      <c r="J17" t="s">
        <v>120</v>
      </c>
    </row>
    <row r="18" spans="1:11" x14ac:dyDescent="0.2">
      <c r="B18" s="12" t="s">
        <v>62</v>
      </c>
      <c r="C18" s="4" t="s">
        <v>88</v>
      </c>
      <c r="D18" s="4"/>
      <c r="E18" s="24">
        <v>2</v>
      </c>
      <c r="F18" s="42">
        <v>1</v>
      </c>
      <c r="G18" s="26">
        <f t="shared" si="0"/>
        <v>2</v>
      </c>
      <c r="J18" s="73" t="s">
        <v>121</v>
      </c>
      <c r="K18" s="73"/>
    </row>
    <row r="19" spans="1:11" x14ac:dyDescent="0.2">
      <c r="B19" s="12" t="s">
        <v>62</v>
      </c>
      <c r="C19" s="4" t="s">
        <v>89</v>
      </c>
      <c r="D19" s="4"/>
      <c r="E19" s="24">
        <v>1</v>
      </c>
      <c r="F19" s="42">
        <v>1</v>
      </c>
      <c r="G19" s="26">
        <f t="shared" si="0"/>
        <v>2</v>
      </c>
      <c r="J19" s="73" t="s">
        <v>122</v>
      </c>
      <c r="K19" s="73"/>
    </row>
    <row r="20" spans="1:11" x14ac:dyDescent="0.2">
      <c r="B20" s="12" t="s">
        <v>62</v>
      </c>
      <c r="C20" s="4" t="s">
        <v>90</v>
      </c>
      <c r="D20" s="4"/>
      <c r="E20" s="24">
        <v>2</v>
      </c>
      <c r="F20" s="42">
        <v>1</v>
      </c>
      <c r="G20" s="26">
        <f t="shared" si="0"/>
        <v>2</v>
      </c>
    </row>
    <row r="21" spans="1:11" x14ac:dyDescent="0.2">
      <c r="A21" s="5"/>
      <c r="D21" s="4"/>
      <c r="E21" s="25"/>
      <c r="F21" s="34"/>
      <c r="G21" s="32"/>
      <c r="J21" t="s">
        <v>123</v>
      </c>
    </row>
    <row r="22" spans="1:11" x14ac:dyDescent="0.2">
      <c r="B22" s="12"/>
      <c r="C22" s="4"/>
      <c r="D22" s="4"/>
      <c r="E22" s="25"/>
      <c r="F22" s="34"/>
      <c r="G22" s="32"/>
      <c r="J22" s="73" t="s">
        <v>124</v>
      </c>
      <c r="K22" s="73"/>
    </row>
    <row r="23" spans="1:11" ht="15.75" x14ac:dyDescent="0.25">
      <c r="B23" s="12"/>
      <c r="C23" s="46" t="s">
        <v>3</v>
      </c>
      <c r="D23" s="4"/>
      <c r="E23" s="25"/>
      <c r="F23" s="34"/>
      <c r="G23" s="32"/>
      <c r="J23" s="73" t="s">
        <v>125</v>
      </c>
      <c r="K23" s="73"/>
    </row>
    <row r="24" spans="1:11" x14ac:dyDescent="0.2">
      <c r="B24" s="12"/>
      <c r="C24" s="3"/>
      <c r="D24" s="4"/>
      <c r="E24" s="25"/>
      <c r="F24" s="34"/>
      <c r="G24" s="32"/>
    </row>
    <row r="25" spans="1:11" x14ac:dyDescent="0.2">
      <c r="B25" s="12"/>
      <c r="C25" s="8" t="s">
        <v>53</v>
      </c>
      <c r="D25" s="4"/>
      <c r="E25" s="25"/>
      <c r="F25" s="34"/>
      <c r="G25" s="32"/>
      <c r="J25" t="s">
        <v>126</v>
      </c>
    </row>
    <row r="26" spans="1:11" x14ac:dyDescent="0.2">
      <c r="B26" s="12" t="s">
        <v>62</v>
      </c>
      <c r="C26" s="4" t="s">
        <v>86</v>
      </c>
      <c r="D26" s="4"/>
      <c r="E26" s="6">
        <v>2</v>
      </c>
      <c r="F26" s="33">
        <v>1</v>
      </c>
      <c r="G26" s="26">
        <f>2*F26</f>
        <v>2</v>
      </c>
      <c r="J26" s="73" t="s">
        <v>127</v>
      </c>
      <c r="K26" s="73"/>
    </row>
    <row r="27" spans="1:11" x14ac:dyDescent="0.2">
      <c r="B27" s="12" t="s">
        <v>91</v>
      </c>
      <c r="C27" s="4" t="s">
        <v>4</v>
      </c>
      <c r="D27" s="4"/>
      <c r="E27" s="6">
        <v>2</v>
      </c>
      <c r="F27" s="33">
        <v>1</v>
      </c>
      <c r="G27" s="26">
        <f>2*F27</f>
        <v>2</v>
      </c>
      <c r="J27" s="73" t="s">
        <v>175</v>
      </c>
      <c r="K27" s="73"/>
    </row>
    <row r="28" spans="1:11" x14ac:dyDescent="0.2">
      <c r="B28" s="12" t="s">
        <v>62</v>
      </c>
      <c r="C28" s="4" t="s">
        <v>87</v>
      </c>
      <c r="D28" s="4"/>
      <c r="E28" s="6">
        <v>2</v>
      </c>
      <c r="F28" s="33">
        <v>1</v>
      </c>
      <c r="G28" s="26">
        <f>2*F28</f>
        <v>2</v>
      </c>
    </row>
    <row r="29" spans="1:11" x14ac:dyDescent="0.2">
      <c r="B29" s="12" t="s">
        <v>62</v>
      </c>
      <c r="C29" s="4" t="s">
        <v>5</v>
      </c>
      <c r="D29" s="4"/>
      <c r="E29" s="6">
        <v>2</v>
      </c>
      <c r="F29" s="33">
        <v>1</v>
      </c>
      <c r="G29" s="26">
        <f>2*F29</f>
        <v>2</v>
      </c>
    </row>
    <row r="30" spans="1:11" x14ac:dyDescent="0.2">
      <c r="B30" s="12"/>
      <c r="C30" s="4"/>
      <c r="D30" s="4"/>
      <c r="E30" s="25"/>
      <c r="F30" s="34"/>
      <c r="G30" s="32"/>
      <c r="J30" t="s">
        <v>128</v>
      </c>
    </row>
    <row r="31" spans="1:11" x14ac:dyDescent="0.2">
      <c r="B31" s="12"/>
      <c r="C31" s="8" t="s">
        <v>54</v>
      </c>
      <c r="D31" s="4"/>
      <c r="E31" s="25"/>
      <c r="F31" s="34"/>
      <c r="G31" s="32"/>
      <c r="J31" s="73" t="s">
        <v>129</v>
      </c>
      <c r="K31" s="73"/>
    </row>
    <row r="32" spans="1:11" x14ac:dyDescent="0.2">
      <c r="B32" s="12" t="s">
        <v>63</v>
      </c>
      <c r="C32" s="4" t="s">
        <v>6</v>
      </c>
      <c r="D32" s="4"/>
      <c r="E32" s="6">
        <v>1</v>
      </c>
      <c r="F32" s="33">
        <v>1</v>
      </c>
      <c r="G32" s="26">
        <f>2*F32</f>
        <v>2</v>
      </c>
      <c r="J32" s="73" t="s">
        <v>130</v>
      </c>
      <c r="K32" s="73"/>
    </row>
    <row r="33" spans="2:11" x14ac:dyDescent="0.2">
      <c r="B33" s="12" t="s">
        <v>63</v>
      </c>
      <c r="C33" s="4" t="s">
        <v>7</v>
      </c>
      <c r="D33" s="4"/>
      <c r="E33" s="6">
        <v>2</v>
      </c>
      <c r="F33" s="33">
        <v>1</v>
      </c>
      <c r="G33" s="26">
        <f>2*F33</f>
        <v>2</v>
      </c>
      <c r="J33" s="73" t="s">
        <v>131</v>
      </c>
      <c r="K33" s="73"/>
    </row>
    <row r="34" spans="2:11" x14ac:dyDescent="0.2">
      <c r="B34" s="12" t="s">
        <v>63</v>
      </c>
      <c r="C34" s="4" t="s">
        <v>8</v>
      </c>
      <c r="D34" s="4"/>
      <c r="E34" s="6">
        <v>2</v>
      </c>
      <c r="F34" s="33">
        <v>1</v>
      </c>
      <c r="G34" s="26">
        <f>2*F34</f>
        <v>2</v>
      </c>
      <c r="J34" s="73" t="s">
        <v>132</v>
      </c>
      <c r="K34" s="73"/>
    </row>
    <row r="35" spans="2:11" x14ac:dyDescent="0.2">
      <c r="B35" s="12" t="s">
        <v>63</v>
      </c>
      <c r="C35" s="4" t="s">
        <v>9</v>
      </c>
      <c r="D35" s="4"/>
      <c r="E35" s="6">
        <v>0</v>
      </c>
      <c r="F35" s="33">
        <v>1</v>
      </c>
      <c r="G35" s="26">
        <f>2*F35</f>
        <v>2</v>
      </c>
    </row>
    <row r="36" spans="2:11" x14ac:dyDescent="0.2">
      <c r="B36" s="12"/>
      <c r="C36" s="4"/>
      <c r="D36" s="4"/>
      <c r="E36" s="25"/>
      <c r="F36" s="34"/>
      <c r="G36" s="32"/>
    </row>
    <row r="37" spans="2:11" x14ac:dyDescent="0.2">
      <c r="B37" s="12"/>
      <c r="C37" s="8" t="s">
        <v>55</v>
      </c>
      <c r="D37" s="4"/>
      <c r="E37" s="25"/>
      <c r="F37" s="34"/>
      <c r="G37" s="32"/>
    </row>
    <row r="38" spans="2:11" x14ac:dyDescent="0.2">
      <c r="B38" s="12" t="s">
        <v>63</v>
      </c>
      <c r="C38" s="4" t="s">
        <v>108</v>
      </c>
      <c r="D38" s="4"/>
      <c r="E38" s="6">
        <v>2</v>
      </c>
      <c r="F38" s="33">
        <v>1</v>
      </c>
      <c r="G38" s="26">
        <f>2*F38</f>
        <v>2</v>
      </c>
    </row>
    <row r="39" spans="2:11" x14ac:dyDescent="0.2">
      <c r="B39" s="12" t="s">
        <v>63</v>
      </c>
      <c r="C39" s="4" t="s">
        <v>10</v>
      </c>
      <c r="D39" s="4"/>
      <c r="E39" s="6">
        <v>2</v>
      </c>
      <c r="F39" s="33">
        <v>1</v>
      </c>
      <c r="G39" s="26">
        <f>2*F39</f>
        <v>2</v>
      </c>
    </row>
    <row r="40" spans="2:11" x14ac:dyDescent="0.2">
      <c r="B40" s="12" t="s">
        <v>63</v>
      </c>
      <c r="C40" s="4" t="s">
        <v>11</v>
      </c>
      <c r="D40" s="4"/>
      <c r="E40" s="6">
        <v>1</v>
      </c>
      <c r="F40" s="33">
        <v>1</v>
      </c>
      <c r="G40" s="26">
        <f>2*F40</f>
        <v>2</v>
      </c>
    </row>
    <row r="41" spans="2:11" x14ac:dyDescent="0.2">
      <c r="B41" s="12"/>
      <c r="C41" s="4"/>
      <c r="D41" s="4"/>
      <c r="E41" s="25"/>
      <c r="F41" s="34"/>
      <c r="G41" s="32"/>
    </row>
    <row r="42" spans="2:11" x14ac:dyDescent="0.2">
      <c r="B42" s="12"/>
      <c r="C42" s="8" t="s">
        <v>52</v>
      </c>
      <c r="D42" s="4"/>
      <c r="E42" s="25"/>
      <c r="F42" s="34"/>
      <c r="G42" s="32"/>
    </row>
    <row r="43" spans="2:11" x14ac:dyDescent="0.2">
      <c r="B43" s="12" t="s">
        <v>63</v>
      </c>
      <c r="C43" s="4" t="s">
        <v>12</v>
      </c>
      <c r="D43" s="4"/>
      <c r="E43" s="6">
        <v>0</v>
      </c>
      <c r="F43" s="33">
        <v>1</v>
      </c>
      <c r="G43" s="26">
        <f>2*F43</f>
        <v>2</v>
      </c>
    </row>
    <row r="44" spans="2:11" x14ac:dyDescent="0.2">
      <c r="B44" s="12" t="s">
        <v>63</v>
      </c>
      <c r="C44" s="4" t="s">
        <v>13</v>
      </c>
      <c r="D44" s="4"/>
      <c r="E44" s="6">
        <v>0</v>
      </c>
      <c r="F44" s="33">
        <v>1</v>
      </c>
      <c r="G44" s="26">
        <f>2*F44</f>
        <v>2</v>
      </c>
    </row>
    <row r="45" spans="2:11" x14ac:dyDescent="0.2">
      <c r="B45" s="12" t="s">
        <v>63</v>
      </c>
      <c r="C45" s="4" t="s">
        <v>15</v>
      </c>
      <c r="D45" s="4"/>
      <c r="E45" s="6">
        <v>2</v>
      </c>
      <c r="F45" s="33">
        <v>1</v>
      </c>
      <c r="G45" s="26">
        <f>2*F45</f>
        <v>2</v>
      </c>
    </row>
    <row r="46" spans="2:11" x14ac:dyDescent="0.2">
      <c r="B46" s="12" t="s">
        <v>63</v>
      </c>
      <c r="C46" s="4" t="s">
        <v>14</v>
      </c>
      <c r="D46" s="4"/>
      <c r="E46" s="6">
        <v>2</v>
      </c>
      <c r="F46" s="33">
        <v>1</v>
      </c>
      <c r="G46" s="26">
        <f>2*F46</f>
        <v>2</v>
      </c>
    </row>
    <row r="47" spans="2:11" x14ac:dyDescent="0.2">
      <c r="B47" s="12"/>
      <c r="C47" s="4"/>
      <c r="D47" s="4"/>
      <c r="E47" s="25"/>
      <c r="F47" s="34"/>
      <c r="G47" s="32"/>
    </row>
    <row r="48" spans="2:11" x14ac:dyDescent="0.2">
      <c r="B48" s="12"/>
      <c r="C48" s="8" t="s">
        <v>51</v>
      </c>
      <c r="D48" s="4"/>
      <c r="E48" s="25"/>
      <c r="F48" s="34"/>
      <c r="G48" s="32"/>
    </row>
    <row r="49" spans="2:7" x14ac:dyDescent="0.2">
      <c r="B49" s="12" t="s">
        <v>63</v>
      </c>
      <c r="C49" s="4" t="s">
        <v>16</v>
      </c>
      <c r="D49" s="4"/>
      <c r="E49" s="6">
        <v>2</v>
      </c>
      <c r="F49" s="33">
        <v>1</v>
      </c>
      <c r="G49" s="26">
        <f>2*F49</f>
        <v>2</v>
      </c>
    </row>
    <row r="50" spans="2:7" x14ac:dyDescent="0.2">
      <c r="B50" s="12" t="s">
        <v>63</v>
      </c>
      <c r="C50" s="4" t="s">
        <v>17</v>
      </c>
      <c r="D50" s="4"/>
      <c r="E50" s="6">
        <v>0</v>
      </c>
      <c r="F50" s="33">
        <v>1</v>
      </c>
      <c r="G50" s="26">
        <f>2*F50</f>
        <v>2</v>
      </c>
    </row>
    <row r="51" spans="2:7" x14ac:dyDescent="0.2">
      <c r="B51" s="12"/>
      <c r="C51" s="4"/>
      <c r="D51" s="4"/>
      <c r="E51" s="25"/>
      <c r="F51" s="34"/>
      <c r="G51" s="32"/>
    </row>
    <row r="52" spans="2:7" x14ac:dyDescent="0.2">
      <c r="B52" s="12"/>
      <c r="C52" s="8" t="s">
        <v>49</v>
      </c>
      <c r="D52" s="4"/>
      <c r="E52" s="25"/>
      <c r="F52" s="34"/>
      <c r="G52" s="32"/>
    </row>
    <row r="53" spans="2:7" x14ac:dyDescent="0.2">
      <c r="B53" s="12" t="s">
        <v>63</v>
      </c>
      <c r="C53" s="4" t="s">
        <v>18</v>
      </c>
      <c r="D53" s="4"/>
      <c r="E53" s="6">
        <v>1</v>
      </c>
      <c r="F53" s="33">
        <v>1</v>
      </c>
      <c r="G53" s="26">
        <f t="shared" ref="G53:G58" si="1">2*F53</f>
        <v>2</v>
      </c>
    </row>
    <row r="54" spans="2:7" x14ac:dyDescent="0.2">
      <c r="B54" s="12" t="s">
        <v>63</v>
      </c>
      <c r="C54" s="4" t="s">
        <v>19</v>
      </c>
      <c r="D54" s="4"/>
      <c r="E54" s="6">
        <v>1</v>
      </c>
      <c r="F54" s="33">
        <v>1</v>
      </c>
      <c r="G54" s="26">
        <f t="shared" si="1"/>
        <v>2</v>
      </c>
    </row>
    <row r="55" spans="2:7" x14ac:dyDescent="0.2">
      <c r="B55" s="12" t="s">
        <v>63</v>
      </c>
      <c r="C55" s="4" t="s">
        <v>50</v>
      </c>
      <c r="D55" s="4"/>
      <c r="E55" s="6">
        <v>2</v>
      </c>
      <c r="F55" s="33">
        <v>1</v>
      </c>
      <c r="G55" s="26">
        <f t="shared" si="1"/>
        <v>2</v>
      </c>
    </row>
    <row r="56" spans="2:7" x14ac:dyDescent="0.2">
      <c r="B56" s="12" t="s">
        <v>63</v>
      </c>
      <c r="C56" s="4" t="s">
        <v>95</v>
      </c>
      <c r="D56" s="4"/>
      <c r="E56" s="6">
        <v>1</v>
      </c>
      <c r="F56" s="33">
        <v>1</v>
      </c>
      <c r="G56" s="26">
        <f t="shared" si="1"/>
        <v>2</v>
      </c>
    </row>
    <row r="57" spans="2:7" x14ac:dyDescent="0.2">
      <c r="B57" s="12" t="s">
        <v>63</v>
      </c>
      <c r="C57" s="4" t="s">
        <v>96</v>
      </c>
      <c r="D57" s="4"/>
      <c r="E57" s="6">
        <v>1</v>
      </c>
      <c r="F57" s="33">
        <v>1</v>
      </c>
      <c r="G57" s="26">
        <f t="shared" si="1"/>
        <v>2</v>
      </c>
    </row>
    <row r="58" spans="2:7" x14ac:dyDescent="0.2">
      <c r="B58" s="12" t="s">
        <v>63</v>
      </c>
      <c r="C58" s="4" t="s">
        <v>97</v>
      </c>
      <c r="D58" s="4"/>
      <c r="E58" s="6">
        <v>2</v>
      </c>
      <c r="F58" s="33">
        <v>1</v>
      </c>
      <c r="G58" s="26">
        <f t="shared" si="1"/>
        <v>2</v>
      </c>
    </row>
    <row r="59" spans="2:7" x14ac:dyDescent="0.2">
      <c r="B59" s="12"/>
      <c r="C59" s="4"/>
      <c r="D59" s="4"/>
      <c r="E59" s="25"/>
      <c r="F59" s="34"/>
      <c r="G59" s="32"/>
    </row>
    <row r="60" spans="2:7" x14ac:dyDescent="0.2">
      <c r="B60" s="12"/>
      <c r="C60" s="8" t="s">
        <v>20</v>
      </c>
      <c r="D60" s="4"/>
      <c r="E60" s="25"/>
      <c r="F60" s="34"/>
      <c r="G60" s="32"/>
    </row>
    <row r="61" spans="2:7" x14ac:dyDescent="0.2">
      <c r="B61" s="12" t="s">
        <v>94</v>
      </c>
      <c r="C61" s="4" t="s">
        <v>21</v>
      </c>
      <c r="D61" s="4"/>
      <c r="E61" s="6">
        <v>2</v>
      </c>
      <c r="F61" s="33">
        <v>1</v>
      </c>
      <c r="G61" s="26">
        <f t="shared" ref="G61:G68" si="2">2*F61</f>
        <v>2</v>
      </c>
    </row>
    <row r="62" spans="2:7" x14ac:dyDescent="0.2">
      <c r="B62" s="12" t="s">
        <v>94</v>
      </c>
      <c r="C62" s="4" t="s">
        <v>22</v>
      </c>
      <c r="D62" s="4"/>
      <c r="E62" s="6">
        <v>1</v>
      </c>
      <c r="F62" s="33">
        <v>1</v>
      </c>
      <c r="G62" s="26">
        <f t="shared" si="2"/>
        <v>2</v>
      </c>
    </row>
    <row r="63" spans="2:7" x14ac:dyDescent="0.2">
      <c r="B63" s="12" t="s">
        <v>94</v>
      </c>
      <c r="C63" s="4" t="s">
        <v>23</v>
      </c>
      <c r="D63" s="4"/>
      <c r="E63" s="6">
        <v>2</v>
      </c>
      <c r="F63" s="33">
        <v>1</v>
      </c>
      <c r="G63" s="26">
        <f t="shared" si="2"/>
        <v>2</v>
      </c>
    </row>
    <row r="64" spans="2:7" x14ac:dyDescent="0.2">
      <c r="B64" s="12" t="s">
        <v>94</v>
      </c>
      <c r="C64" s="4" t="s">
        <v>99</v>
      </c>
      <c r="D64" s="4"/>
      <c r="E64" s="6">
        <v>2</v>
      </c>
      <c r="F64" s="33">
        <v>1</v>
      </c>
      <c r="G64" s="26">
        <f t="shared" si="2"/>
        <v>2</v>
      </c>
    </row>
    <row r="65" spans="2:7" x14ac:dyDescent="0.2">
      <c r="B65" s="12" t="s">
        <v>94</v>
      </c>
      <c r="C65" s="4" t="s">
        <v>100</v>
      </c>
      <c r="D65" s="4"/>
      <c r="E65" s="6">
        <v>2</v>
      </c>
      <c r="F65" s="33">
        <v>1</v>
      </c>
      <c r="G65" s="26">
        <f t="shared" si="2"/>
        <v>2</v>
      </c>
    </row>
    <row r="66" spans="2:7" x14ac:dyDescent="0.2">
      <c r="B66" s="12" t="s">
        <v>94</v>
      </c>
      <c r="C66" s="4" t="s">
        <v>101</v>
      </c>
      <c r="D66" s="4"/>
      <c r="E66" s="6">
        <v>1</v>
      </c>
      <c r="F66" s="33">
        <v>1</v>
      </c>
      <c r="G66" s="26">
        <f t="shared" si="2"/>
        <v>2</v>
      </c>
    </row>
    <row r="67" spans="2:7" x14ac:dyDescent="0.2">
      <c r="B67" s="12" t="s">
        <v>94</v>
      </c>
      <c r="C67" s="4" t="s">
        <v>102</v>
      </c>
      <c r="D67" s="4"/>
      <c r="E67" s="6">
        <v>1</v>
      </c>
      <c r="F67" s="33">
        <v>1</v>
      </c>
      <c r="G67" s="26">
        <f t="shared" si="2"/>
        <v>2</v>
      </c>
    </row>
    <row r="68" spans="2:7" x14ac:dyDescent="0.2">
      <c r="B68" s="12" t="s">
        <v>94</v>
      </c>
      <c r="C68" s="4" t="s">
        <v>103</v>
      </c>
      <c r="D68" s="4"/>
      <c r="E68" s="24">
        <v>2</v>
      </c>
      <c r="F68" s="42">
        <v>0</v>
      </c>
      <c r="G68" s="26">
        <f t="shared" si="2"/>
        <v>0</v>
      </c>
    </row>
    <row r="69" spans="2:7" x14ac:dyDescent="0.2">
      <c r="B69" s="12"/>
      <c r="C69" s="4"/>
      <c r="D69" s="4"/>
      <c r="E69" s="25"/>
      <c r="F69" s="34"/>
      <c r="G69" s="32"/>
    </row>
    <row r="70" spans="2:7" x14ac:dyDescent="0.2">
      <c r="B70" s="12"/>
      <c r="C70" s="8" t="s">
        <v>56</v>
      </c>
      <c r="D70" s="4"/>
      <c r="E70" s="25"/>
      <c r="F70" s="34"/>
      <c r="G70" s="32"/>
    </row>
    <row r="71" spans="2:7" x14ac:dyDescent="0.2">
      <c r="B71" s="12" t="s">
        <v>94</v>
      </c>
      <c r="C71" s="4" t="s">
        <v>24</v>
      </c>
      <c r="D71" s="4"/>
      <c r="E71" s="6">
        <v>0</v>
      </c>
      <c r="F71" s="33">
        <v>1</v>
      </c>
      <c r="G71" s="26">
        <f>2*F71</f>
        <v>2</v>
      </c>
    </row>
    <row r="72" spans="2:7" x14ac:dyDescent="0.2">
      <c r="B72" s="12" t="s">
        <v>94</v>
      </c>
      <c r="C72" s="4" t="s">
        <v>25</v>
      </c>
      <c r="D72" s="4"/>
      <c r="E72" s="6">
        <v>2</v>
      </c>
      <c r="F72" s="33">
        <v>1</v>
      </c>
      <c r="G72" s="26">
        <f>2*F72</f>
        <v>2</v>
      </c>
    </row>
    <row r="73" spans="2:7" x14ac:dyDescent="0.2">
      <c r="B73" s="12" t="s">
        <v>94</v>
      </c>
      <c r="C73" s="4" t="s">
        <v>26</v>
      </c>
      <c r="D73" s="4"/>
      <c r="E73" s="6">
        <v>2</v>
      </c>
      <c r="F73" s="33">
        <v>1</v>
      </c>
      <c r="G73" s="26">
        <f>2*F73</f>
        <v>2</v>
      </c>
    </row>
    <row r="74" spans="2:7" x14ac:dyDescent="0.2">
      <c r="B74" s="12"/>
      <c r="C74" s="4"/>
      <c r="D74" s="4"/>
      <c r="E74" s="25"/>
      <c r="F74" s="34"/>
      <c r="G74" s="27"/>
    </row>
    <row r="75" spans="2:7" x14ac:dyDescent="0.2">
      <c r="B75" s="12"/>
      <c r="C75" s="8" t="s">
        <v>57</v>
      </c>
      <c r="D75" s="4"/>
      <c r="E75" s="25"/>
      <c r="F75" s="34"/>
      <c r="G75" s="27"/>
    </row>
    <row r="76" spans="2:7" x14ac:dyDescent="0.2">
      <c r="B76" s="12" t="s">
        <v>63</v>
      </c>
      <c r="C76" s="4" t="s">
        <v>27</v>
      </c>
      <c r="D76" s="4"/>
      <c r="E76" s="6">
        <v>1</v>
      </c>
      <c r="F76" s="33">
        <v>1</v>
      </c>
      <c r="G76" s="26">
        <f>2*F76</f>
        <v>2</v>
      </c>
    </row>
    <row r="77" spans="2:7" x14ac:dyDescent="0.2">
      <c r="B77" s="12" t="s">
        <v>63</v>
      </c>
      <c r="C77" s="4" t="s">
        <v>28</v>
      </c>
      <c r="D77" s="4"/>
      <c r="E77" s="6">
        <v>2</v>
      </c>
      <c r="F77" s="33">
        <v>1</v>
      </c>
      <c r="G77" s="26">
        <f>2*F77</f>
        <v>2</v>
      </c>
    </row>
    <row r="78" spans="2:7" x14ac:dyDescent="0.2">
      <c r="B78" s="12" t="s">
        <v>63</v>
      </c>
      <c r="C78" s="4" t="s">
        <v>30</v>
      </c>
      <c r="D78" s="4"/>
      <c r="E78" s="6">
        <v>1</v>
      </c>
      <c r="F78" s="33">
        <v>1</v>
      </c>
      <c r="G78" s="26">
        <f>2*F78</f>
        <v>2</v>
      </c>
    </row>
    <row r="79" spans="2:7" x14ac:dyDescent="0.2">
      <c r="B79" s="12" t="s">
        <v>63</v>
      </c>
      <c r="C79" s="4" t="s">
        <v>31</v>
      </c>
      <c r="D79" s="4"/>
      <c r="E79" s="6">
        <v>0</v>
      </c>
      <c r="F79" s="33">
        <v>1</v>
      </c>
      <c r="G79" s="26">
        <f>2*F79</f>
        <v>2</v>
      </c>
    </row>
    <row r="80" spans="2:7" x14ac:dyDescent="0.2">
      <c r="B80" s="12"/>
      <c r="C80" s="4"/>
      <c r="D80" s="4"/>
      <c r="E80" s="25"/>
      <c r="F80" s="34"/>
      <c r="G80" s="32"/>
    </row>
    <row r="81" spans="2:7" x14ac:dyDescent="0.2">
      <c r="B81" s="12"/>
      <c r="C81" s="8" t="s">
        <v>58</v>
      </c>
      <c r="D81" s="4"/>
      <c r="E81" s="25"/>
      <c r="F81" s="34"/>
      <c r="G81" s="32"/>
    </row>
    <row r="82" spans="2:7" x14ac:dyDescent="0.2">
      <c r="B82" s="12" t="s">
        <v>63</v>
      </c>
      <c r="C82" s="4" t="s">
        <v>32</v>
      </c>
      <c r="D82" s="4"/>
      <c r="E82" s="6">
        <v>0</v>
      </c>
      <c r="F82" s="33">
        <v>1</v>
      </c>
      <c r="G82" s="26">
        <f t="shared" ref="G82:G89" si="3">2*F82</f>
        <v>2</v>
      </c>
    </row>
    <row r="83" spans="2:7" x14ac:dyDescent="0.2">
      <c r="B83" s="12" t="s">
        <v>63</v>
      </c>
      <c r="C83" s="4" t="s">
        <v>33</v>
      </c>
      <c r="D83" s="4"/>
      <c r="E83" s="6">
        <v>2</v>
      </c>
      <c r="F83" s="33">
        <v>1</v>
      </c>
      <c r="G83" s="26">
        <f t="shared" si="3"/>
        <v>2</v>
      </c>
    </row>
    <row r="84" spans="2:7" x14ac:dyDescent="0.2">
      <c r="B84" s="12" t="s">
        <v>63</v>
      </c>
      <c r="C84" s="4" t="s">
        <v>34</v>
      </c>
      <c r="D84" s="4"/>
      <c r="E84" s="6">
        <v>2</v>
      </c>
      <c r="F84" s="33">
        <v>1</v>
      </c>
      <c r="G84" s="26">
        <f t="shared" si="3"/>
        <v>2</v>
      </c>
    </row>
    <row r="85" spans="2:7" x14ac:dyDescent="0.2">
      <c r="B85" s="12" t="s">
        <v>63</v>
      </c>
      <c r="C85" s="4" t="s">
        <v>35</v>
      </c>
      <c r="D85" s="4"/>
      <c r="E85" s="6">
        <v>2</v>
      </c>
      <c r="F85" s="33">
        <v>1</v>
      </c>
      <c r="G85" s="26">
        <f t="shared" si="3"/>
        <v>2</v>
      </c>
    </row>
    <row r="86" spans="2:7" x14ac:dyDescent="0.2">
      <c r="B86" s="12" t="s">
        <v>63</v>
      </c>
      <c r="C86" s="4" t="s">
        <v>36</v>
      </c>
      <c r="D86" s="4"/>
      <c r="E86" s="6">
        <v>1</v>
      </c>
      <c r="F86" s="33">
        <v>1</v>
      </c>
      <c r="G86" s="26">
        <f t="shared" si="3"/>
        <v>2</v>
      </c>
    </row>
    <row r="87" spans="2:7" x14ac:dyDescent="0.2">
      <c r="B87" s="12" t="s">
        <v>63</v>
      </c>
      <c r="C87" s="4" t="s">
        <v>98</v>
      </c>
      <c r="D87" s="4"/>
      <c r="E87" s="24">
        <v>2</v>
      </c>
      <c r="F87" s="33">
        <v>1</v>
      </c>
      <c r="G87" s="26">
        <f t="shared" si="3"/>
        <v>2</v>
      </c>
    </row>
    <row r="88" spans="2:7" x14ac:dyDescent="0.2">
      <c r="B88" s="12" t="s">
        <v>63</v>
      </c>
      <c r="C88" s="4" t="s">
        <v>37</v>
      </c>
      <c r="D88" s="4"/>
      <c r="E88" s="6">
        <v>2</v>
      </c>
      <c r="F88" s="33">
        <v>1</v>
      </c>
      <c r="G88" s="26">
        <f t="shared" si="3"/>
        <v>2</v>
      </c>
    </row>
    <row r="89" spans="2:7" x14ac:dyDescent="0.2">
      <c r="B89" s="12" t="s">
        <v>63</v>
      </c>
      <c r="C89" s="4" t="s">
        <v>38</v>
      </c>
      <c r="D89" s="4"/>
      <c r="E89" s="6">
        <v>1</v>
      </c>
      <c r="F89" s="33">
        <v>1</v>
      </c>
      <c r="G89" s="26">
        <f t="shared" si="3"/>
        <v>2</v>
      </c>
    </row>
    <row r="90" spans="2:7" x14ac:dyDescent="0.2">
      <c r="B90" s="12"/>
      <c r="C90" s="4"/>
      <c r="D90" s="4"/>
      <c r="E90" s="25"/>
      <c r="F90" s="34"/>
      <c r="G90" s="32"/>
    </row>
    <row r="91" spans="2:7" x14ac:dyDescent="0.2">
      <c r="B91" s="12"/>
      <c r="C91" s="8" t="s">
        <v>59</v>
      </c>
      <c r="D91" s="4"/>
      <c r="E91" s="25"/>
      <c r="F91" s="34"/>
      <c r="G91" s="32"/>
    </row>
    <row r="92" spans="2:7" x14ac:dyDescent="0.2">
      <c r="B92" s="12" t="s">
        <v>64</v>
      </c>
      <c r="C92" s="4" t="s">
        <v>39</v>
      </c>
      <c r="D92" s="4"/>
      <c r="E92" s="6">
        <v>2</v>
      </c>
      <c r="F92" s="33">
        <v>1</v>
      </c>
      <c r="G92" s="26">
        <f t="shared" ref="G92:G99" si="4">2*F92</f>
        <v>2</v>
      </c>
    </row>
    <row r="93" spans="2:7" x14ac:dyDescent="0.2">
      <c r="B93" s="12" t="s">
        <v>64</v>
      </c>
      <c r="C93" s="4" t="s">
        <v>40</v>
      </c>
      <c r="D93" s="4"/>
      <c r="E93" s="6">
        <v>2</v>
      </c>
      <c r="F93" s="33">
        <v>1</v>
      </c>
      <c r="G93" s="26">
        <f t="shared" si="4"/>
        <v>2</v>
      </c>
    </row>
    <row r="94" spans="2:7" x14ac:dyDescent="0.2">
      <c r="B94" s="12" t="s">
        <v>64</v>
      </c>
      <c r="C94" s="4" t="s">
        <v>41</v>
      </c>
      <c r="D94" s="4"/>
      <c r="E94" s="6">
        <v>2</v>
      </c>
      <c r="F94" s="33">
        <v>1</v>
      </c>
      <c r="G94" s="26">
        <f t="shared" si="4"/>
        <v>2</v>
      </c>
    </row>
    <row r="95" spans="2:7" x14ac:dyDescent="0.2">
      <c r="B95" s="12" t="s">
        <v>64</v>
      </c>
      <c r="C95" s="4" t="s">
        <v>117</v>
      </c>
      <c r="D95" s="4"/>
      <c r="E95" s="6">
        <v>2</v>
      </c>
      <c r="F95" s="33">
        <v>1</v>
      </c>
      <c r="G95" s="26">
        <f t="shared" si="4"/>
        <v>2</v>
      </c>
    </row>
    <row r="96" spans="2:7" x14ac:dyDescent="0.2">
      <c r="B96" s="12" t="s">
        <v>64</v>
      </c>
      <c r="C96" s="4" t="s">
        <v>42</v>
      </c>
      <c r="D96" s="4"/>
      <c r="E96" s="6">
        <v>2</v>
      </c>
      <c r="F96" s="33">
        <v>1</v>
      </c>
      <c r="G96" s="26">
        <f t="shared" si="4"/>
        <v>2</v>
      </c>
    </row>
    <row r="97" spans="2:7" x14ac:dyDescent="0.2">
      <c r="B97" s="12" t="s">
        <v>64</v>
      </c>
      <c r="C97" s="4" t="s">
        <v>106</v>
      </c>
      <c r="D97" s="4"/>
      <c r="E97" s="6">
        <v>2</v>
      </c>
      <c r="F97" s="33">
        <v>1</v>
      </c>
      <c r="G97" s="26">
        <f t="shared" si="4"/>
        <v>2</v>
      </c>
    </row>
    <row r="98" spans="2:7" x14ac:dyDescent="0.2">
      <c r="B98" s="12" t="s">
        <v>64</v>
      </c>
      <c r="C98" s="4" t="s">
        <v>107</v>
      </c>
      <c r="D98" s="4"/>
      <c r="E98" s="6">
        <v>2</v>
      </c>
      <c r="F98" s="33">
        <v>1</v>
      </c>
      <c r="G98" s="26">
        <f t="shared" si="4"/>
        <v>2</v>
      </c>
    </row>
    <row r="99" spans="2:7" x14ac:dyDescent="0.2">
      <c r="B99" s="12" t="s">
        <v>64</v>
      </c>
      <c r="C99" s="4" t="s">
        <v>29</v>
      </c>
      <c r="D99" s="4"/>
      <c r="E99" s="6">
        <v>2</v>
      </c>
      <c r="F99" s="33">
        <v>1</v>
      </c>
      <c r="G99" s="26">
        <f t="shared" si="4"/>
        <v>2</v>
      </c>
    </row>
    <row r="100" spans="2:7" x14ac:dyDescent="0.2">
      <c r="B100" s="12" t="s">
        <v>64</v>
      </c>
      <c r="C100" s="4" t="s">
        <v>133</v>
      </c>
      <c r="D100" s="4"/>
      <c r="E100" s="24">
        <v>0</v>
      </c>
      <c r="F100" s="42">
        <v>1</v>
      </c>
      <c r="G100" s="26">
        <f>2*F100</f>
        <v>2</v>
      </c>
    </row>
    <row r="101" spans="2:7" x14ac:dyDescent="0.2">
      <c r="B101" s="12"/>
      <c r="C101" s="4"/>
      <c r="D101" s="4"/>
      <c r="E101" s="25"/>
      <c r="F101" s="34"/>
      <c r="G101" s="32"/>
    </row>
    <row r="102" spans="2:7" x14ac:dyDescent="0.2">
      <c r="B102" s="12"/>
      <c r="C102" s="8" t="s">
        <v>60</v>
      </c>
      <c r="D102" s="4"/>
      <c r="E102" s="25"/>
      <c r="F102" s="34"/>
      <c r="G102" s="32"/>
    </row>
    <row r="103" spans="2:7" x14ac:dyDescent="0.2">
      <c r="B103" s="12" t="s">
        <v>64</v>
      </c>
      <c r="C103" s="4" t="s">
        <v>43</v>
      </c>
      <c r="D103" s="4"/>
      <c r="E103" s="6">
        <v>0</v>
      </c>
      <c r="F103" s="33">
        <v>1</v>
      </c>
      <c r="G103" s="26">
        <f>2*F103</f>
        <v>2</v>
      </c>
    </row>
    <row r="104" spans="2:7" x14ac:dyDescent="0.2">
      <c r="B104" s="12" t="s">
        <v>64</v>
      </c>
      <c r="C104" s="4" t="s">
        <v>44</v>
      </c>
      <c r="D104" s="4"/>
      <c r="E104" s="6">
        <v>0</v>
      </c>
      <c r="F104" s="33">
        <v>1</v>
      </c>
      <c r="G104" s="26">
        <f>2*F104</f>
        <v>2</v>
      </c>
    </row>
    <row r="105" spans="2:7" x14ac:dyDescent="0.2">
      <c r="B105" s="12"/>
      <c r="C105" s="4"/>
      <c r="D105" s="4"/>
      <c r="E105" s="25"/>
      <c r="F105" s="34"/>
      <c r="G105" s="32"/>
    </row>
    <row r="106" spans="2:7" x14ac:dyDescent="0.2">
      <c r="B106" s="12"/>
      <c r="C106" s="8" t="s">
        <v>61</v>
      </c>
      <c r="D106" s="4"/>
      <c r="E106" s="25"/>
      <c r="F106" s="34"/>
      <c r="G106" s="32"/>
    </row>
    <row r="107" spans="2:7" x14ac:dyDescent="0.2">
      <c r="B107" s="12" t="s">
        <v>92</v>
      </c>
      <c r="C107" s="4" t="s">
        <v>45</v>
      </c>
      <c r="D107" s="4"/>
      <c r="E107" s="6">
        <v>2</v>
      </c>
      <c r="F107" s="33">
        <v>1</v>
      </c>
      <c r="G107" s="26">
        <f t="shared" ref="G107:G113" si="5">2*F107</f>
        <v>2</v>
      </c>
    </row>
    <row r="108" spans="2:7" x14ac:dyDescent="0.2">
      <c r="B108" s="12" t="s">
        <v>92</v>
      </c>
      <c r="C108" s="4" t="s">
        <v>46</v>
      </c>
      <c r="D108" s="4"/>
      <c r="E108" s="6">
        <v>1</v>
      </c>
      <c r="F108" s="33">
        <v>1</v>
      </c>
      <c r="G108" s="26">
        <f t="shared" si="5"/>
        <v>2</v>
      </c>
    </row>
    <row r="109" spans="2:7" x14ac:dyDescent="0.2">
      <c r="B109" s="12" t="s">
        <v>92</v>
      </c>
      <c r="C109" s="4" t="s">
        <v>47</v>
      </c>
      <c r="D109" s="4"/>
      <c r="E109" s="6">
        <v>0</v>
      </c>
      <c r="F109" s="33">
        <v>1</v>
      </c>
      <c r="G109" s="26">
        <f t="shared" si="5"/>
        <v>2</v>
      </c>
    </row>
    <row r="110" spans="2:7" x14ac:dyDescent="0.2">
      <c r="B110" s="12" t="s">
        <v>92</v>
      </c>
      <c r="C110" s="4" t="s">
        <v>48</v>
      </c>
      <c r="D110" s="4"/>
      <c r="E110" s="6">
        <v>1</v>
      </c>
      <c r="F110" s="33">
        <v>1</v>
      </c>
      <c r="G110" s="26">
        <f t="shared" si="5"/>
        <v>2</v>
      </c>
    </row>
    <row r="111" spans="2:7" x14ac:dyDescent="0.2">
      <c r="B111" s="12" t="s">
        <v>92</v>
      </c>
      <c r="C111" s="4" t="s">
        <v>93</v>
      </c>
      <c r="D111" s="4"/>
      <c r="E111" s="6">
        <v>0</v>
      </c>
      <c r="F111" s="33">
        <v>1</v>
      </c>
      <c r="G111" s="26">
        <f t="shared" si="5"/>
        <v>2</v>
      </c>
    </row>
    <row r="112" spans="2:7" x14ac:dyDescent="0.2">
      <c r="B112" s="12" t="s">
        <v>92</v>
      </c>
      <c r="C112" s="4" t="s">
        <v>104</v>
      </c>
      <c r="D112" s="4"/>
      <c r="E112" s="6">
        <v>1</v>
      </c>
      <c r="F112" s="33">
        <v>1</v>
      </c>
      <c r="G112" s="26">
        <f t="shared" si="5"/>
        <v>2</v>
      </c>
    </row>
    <row r="113" spans="1:8" x14ac:dyDescent="0.2">
      <c r="B113" s="12" t="s">
        <v>92</v>
      </c>
      <c r="C113" s="4" t="s">
        <v>105</v>
      </c>
      <c r="D113" s="4"/>
      <c r="E113" s="6">
        <v>2</v>
      </c>
      <c r="F113" s="33">
        <v>1</v>
      </c>
      <c r="G113" s="26">
        <f t="shared" si="5"/>
        <v>2</v>
      </c>
    </row>
    <row r="114" spans="1:8" x14ac:dyDescent="0.2">
      <c r="B114" s="12"/>
      <c r="C114" s="4"/>
      <c r="D114" s="4"/>
      <c r="E114" s="7"/>
      <c r="F114" s="34"/>
      <c r="G114" s="32"/>
    </row>
    <row r="115" spans="1:8" x14ac:dyDescent="0.2">
      <c r="B115" s="12"/>
      <c r="C115" s="4"/>
      <c r="D115" s="4"/>
      <c r="E115" s="7"/>
      <c r="F115" s="34"/>
      <c r="G115" s="32"/>
    </row>
    <row r="116" spans="1:8" ht="13.5" thickBot="1" x14ac:dyDescent="0.25">
      <c r="B116" s="28"/>
      <c r="C116" s="29"/>
      <c r="D116" s="17"/>
      <c r="E116" s="47"/>
      <c r="F116" s="48"/>
      <c r="G116" s="49"/>
    </row>
    <row r="117" spans="1:8" x14ac:dyDescent="0.2">
      <c r="A117" s="11"/>
      <c r="B117" s="65"/>
      <c r="C117" s="65"/>
      <c r="D117" s="65"/>
      <c r="E117" s="65"/>
      <c r="F117" s="65"/>
      <c r="G117" s="65"/>
      <c r="H117" s="11"/>
    </row>
    <row r="118" spans="1:8" hidden="1" x14ac:dyDescent="0.2">
      <c r="A118" s="11"/>
      <c r="B118" s="69"/>
      <c r="C118" s="69"/>
      <c r="D118" s="69"/>
      <c r="E118" s="69"/>
      <c r="F118" s="69"/>
      <c r="G118" s="69"/>
      <c r="H118" s="11"/>
    </row>
    <row r="119" spans="1:8" ht="30.75" customHeight="1" x14ac:dyDescent="0.2">
      <c r="B119" s="12"/>
      <c r="C119" s="9" t="s">
        <v>69</v>
      </c>
      <c r="D119" s="4"/>
      <c r="E119" s="31" t="s">
        <v>0</v>
      </c>
      <c r="F119" s="6"/>
      <c r="G119" s="30" t="s">
        <v>114</v>
      </c>
    </row>
    <row r="120" spans="1:8" ht="15" customHeight="1" x14ac:dyDescent="0.2">
      <c r="B120" s="12"/>
      <c r="C120" s="3" t="s">
        <v>109</v>
      </c>
      <c r="D120" s="4"/>
      <c r="E120" s="6">
        <f>SUM(E12:E15)+E27</f>
        <v>10</v>
      </c>
      <c r="F120" s="6"/>
      <c r="G120" s="6">
        <f>SUM(G12:G15)+G27</f>
        <v>10</v>
      </c>
      <c r="H120" s="1"/>
    </row>
    <row r="121" spans="1:8" ht="15" customHeight="1" x14ac:dyDescent="0.2">
      <c r="B121" s="12"/>
      <c r="C121" s="3" t="s">
        <v>65</v>
      </c>
      <c r="D121" s="4"/>
      <c r="E121" s="6">
        <f>SUM(E16:E20)+E11+E26+E28+E29</f>
        <v>17</v>
      </c>
      <c r="F121" s="6"/>
      <c r="G121" s="6">
        <f>SUM(G16:G20)+G11+G26+G28+G29</f>
        <v>18</v>
      </c>
      <c r="H121" s="1"/>
    </row>
    <row r="122" spans="1:8" ht="15" customHeight="1" x14ac:dyDescent="0.2">
      <c r="B122" s="12"/>
      <c r="C122" s="3" t="s">
        <v>110</v>
      </c>
      <c r="D122" s="4"/>
      <c r="E122" s="6">
        <f>SUM(E32:E35)+SUM(E38:E40)+SUM(E43:E46)+SUM(E49:E50)+SUM(E53:E58)+SUM(E76:E79)+SUM(E82:E89)</f>
        <v>40</v>
      </c>
      <c r="F122" s="6"/>
      <c r="G122" s="6">
        <f>SUM(G32:G35)+SUM(G38:G40)+SUM(G43:G46)+SUM(G49:G50)+SUM(G53:G58)+SUM(G76:G79)+SUM(G82:G89)</f>
        <v>62</v>
      </c>
      <c r="H122" s="1"/>
    </row>
    <row r="123" spans="1:8" ht="15" customHeight="1" x14ac:dyDescent="0.2">
      <c r="B123" s="12"/>
      <c r="C123" s="3" t="s">
        <v>112</v>
      </c>
      <c r="D123" s="4"/>
      <c r="E123" s="6">
        <f>SUM(E61:E67)+SUM(E71:E73)</f>
        <v>15</v>
      </c>
      <c r="F123" s="6"/>
      <c r="G123" s="6">
        <f>SUM(G61:G67)+SUM(G71:G73)</f>
        <v>20</v>
      </c>
      <c r="H123" s="1"/>
    </row>
    <row r="124" spans="1:8" ht="15" customHeight="1" x14ac:dyDescent="0.2">
      <c r="B124" s="12"/>
      <c r="C124" s="3" t="s">
        <v>111</v>
      </c>
      <c r="D124" s="4"/>
      <c r="E124" s="6">
        <f>SUM(E107:E113)</f>
        <v>7</v>
      </c>
      <c r="F124" s="6"/>
      <c r="G124" s="6">
        <f>SUM(G107:G113)</f>
        <v>14</v>
      </c>
      <c r="H124" s="1"/>
    </row>
    <row r="125" spans="1:8" ht="15" customHeight="1" x14ac:dyDescent="0.2">
      <c r="B125" s="12"/>
      <c r="C125" s="3" t="s">
        <v>66</v>
      </c>
      <c r="D125" s="4"/>
      <c r="E125" s="6">
        <f>SUM(E92:E99)+SUM(E103:E104)</f>
        <v>16</v>
      </c>
      <c r="F125" s="6"/>
      <c r="G125" s="6">
        <f>SUM(G92:G99)+SUM(G103:G104)</f>
        <v>20</v>
      </c>
      <c r="H125" s="1"/>
    </row>
    <row r="126" spans="1:8" x14ac:dyDescent="0.2">
      <c r="B126" s="74"/>
      <c r="C126" s="75"/>
      <c r="D126" s="75"/>
      <c r="E126" s="75"/>
      <c r="F126" s="75"/>
      <c r="G126" s="76"/>
    </row>
    <row r="127" spans="1:8" ht="12.75" customHeight="1" x14ac:dyDescent="0.2">
      <c r="A127" s="5"/>
      <c r="C127" s="77" t="s">
        <v>70</v>
      </c>
      <c r="D127" s="20"/>
      <c r="E127" s="79">
        <f>SUM(E120:E125)</f>
        <v>105</v>
      </c>
      <c r="F127" s="43"/>
      <c r="G127" s="79">
        <f>SUM(G120:G125)</f>
        <v>144</v>
      </c>
      <c r="H127" s="1"/>
    </row>
    <row r="128" spans="1:8" ht="13.5" customHeight="1" thickBot="1" x14ac:dyDescent="0.25">
      <c r="B128" s="21"/>
      <c r="C128" s="78"/>
      <c r="D128" s="22"/>
      <c r="E128" s="80"/>
      <c r="F128" s="44"/>
      <c r="G128" s="80"/>
    </row>
    <row r="129" spans="8:8" x14ac:dyDescent="0.2">
      <c r="H129" s="2"/>
    </row>
  </sheetData>
  <mergeCells count="20">
    <mergeCell ref="C127:C128"/>
    <mergeCell ref="E127:E128"/>
    <mergeCell ref="G127:G128"/>
    <mergeCell ref="B117:G118"/>
    <mergeCell ref="J32:K32"/>
    <mergeCell ref="J33:K33"/>
    <mergeCell ref="J34:K34"/>
    <mergeCell ref="B4:G4"/>
    <mergeCell ref="B5:G7"/>
    <mergeCell ref="I7:J7"/>
    <mergeCell ref="G8:G9"/>
    <mergeCell ref="B126:G126"/>
    <mergeCell ref="J23:K23"/>
    <mergeCell ref="J26:K26"/>
    <mergeCell ref="J27:K27"/>
    <mergeCell ref="J31:K31"/>
    <mergeCell ref="J14:K14"/>
    <mergeCell ref="J18:K18"/>
    <mergeCell ref="J19:K19"/>
    <mergeCell ref="J22:K22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pane ySplit="4" topLeftCell="A5" activePane="bottomLeft" state="frozenSplit"/>
      <selection pane="bottomLeft" activeCell="G1" sqref="G1"/>
    </sheetView>
  </sheetViews>
  <sheetFormatPr defaultRowHeight="12.75" x14ac:dyDescent="0.2"/>
  <cols>
    <col min="2" max="2" width="5.28515625" customWidth="1"/>
    <col min="3" max="3" width="46" customWidth="1"/>
    <col min="4" max="4" width="2.5703125" customWidth="1"/>
    <col min="6" max="6" width="10.42578125" style="1" customWidth="1"/>
    <col min="7" max="7" width="10.85546875" customWidth="1"/>
    <col min="8" max="8" width="3.140625" customWidth="1"/>
    <col min="9" max="9" width="4" customWidth="1"/>
    <col min="10" max="10" width="42" customWidth="1"/>
    <col min="14" max="14" width="23.42578125" customWidth="1"/>
    <col min="15" max="15" width="25.140625" customWidth="1"/>
  </cols>
  <sheetData>
    <row r="1" spans="1:14" ht="51.75" customHeight="1" x14ac:dyDescent="0.2">
      <c r="C1" s="51" t="s">
        <v>184</v>
      </c>
    </row>
    <row r="2" spans="1:14" ht="18" x14ac:dyDescent="0.25">
      <c r="C2" s="23" t="s">
        <v>67</v>
      </c>
    </row>
    <row r="3" spans="1:14" ht="13.5" thickBot="1" x14ac:dyDescent="0.25">
      <c r="A3" s="11"/>
    </row>
    <row r="4" spans="1:14" ht="18.75" thickBot="1" x14ac:dyDescent="0.3">
      <c r="A4" s="5"/>
      <c r="B4" s="61" t="s">
        <v>82</v>
      </c>
      <c r="C4" s="62"/>
      <c r="D4" s="62"/>
      <c r="E4" s="62"/>
      <c r="F4" s="62"/>
      <c r="G4" s="63"/>
      <c r="H4" s="13"/>
    </row>
    <row r="5" spans="1:14" ht="7.5" customHeight="1" x14ac:dyDescent="0.2">
      <c r="A5" s="11"/>
      <c r="B5" s="64"/>
      <c r="C5" s="65"/>
      <c r="D5" s="65"/>
      <c r="E5" s="65"/>
      <c r="F5" s="65"/>
      <c r="G5" s="65"/>
      <c r="H5" s="13"/>
    </row>
    <row r="6" spans="1:14" ht="8.25" customHeight="1" x14ac:dyDescent="0.2">
      <c r="A6" s="5"/>
      <c r="B6" s="66"/>
      <c r="C6" s="67"/>
      <c r="D6" s="67"/>
      <c r="E6" s="67"/>
      <c r="F6" s="67"/>
      <c r="G6" s="67"/>
      <c r="H6" s="13"/>
    </row>
    <row r="7" spans="1:14" ht="15.75" hidden="1" x14ac:dyDescent="0.2">
      <c r="A7" s="11"/>
      <c r="B7" s="68"/>
      <c r="C7" s="69"/>
      <c r="D7" s="69"/>
      <c r="E7" s="69"/>
      <c r="F7" s="69"/>
      <c r="G7" s="70"/>
      <c r="H7" s="11"/>
      <c r="I7" s="71" t="s">
        <v>72</v>
      </c>
      <c r="J7" s="71"/>
      <c r="N7" s="15"/>
    </row>
    <row r="8" spans="1:14" ht="12.75" customHeight="1" x14ac:dyDescent="0.25">
      <c r="A8" s="11"/>
      <c r="B8" s="12"/>
      <c r="C8" s="4"/>
      <c r="D8" s="4"/>
      <c r="E8" s="4"/>
      <c r="F8" s="6"/>
      <c r="G8" s="72" t="s">
        <v>115</v>
      </c>
      <c r="H8" s="11"/>
      <c r="I8" s="19">
        <v>0</v>
      </c>
      <c r="J8" s="19" t="s">
        <v>73</v>
      </c>
      <c r="N8" s="18"/>
    </row>
    <row r="9" spans="1:14" ht="16.5" customHeight="1" x14ac:dyDescent="0.25">
      <c r="A9" s="11"/>
      <c r="B9" s="12"/>
      <c r="C9" s="46" t="s">
        <v>83</v>
      </c>
      <c r="D9" s="4"/>
      <c r="E9" s="6" t="s">
        <v>0</v>
      </c>
      <c r="F9" s="33" t="s">
        <v>156</v>
      </c>
      <c r="G9" s="72"/>
      <c r="I9" s="19">
        <v>1</v>
      </c>
      <c r="J9" s="19" t="s">
        <v>74</v>
      </c>
      <c r="N9" s="15"/>
    </row>
    <row r="10" spans="1:14" ht="15" customHeight="1" x14ac:dyDescent="0.2">
      <c r="B10" s="12"/>
      <c r="C10" s="4"/>
      <c r="D10" s="4"/>
      <c r="E10" s="7"/>
      <c r="F10" s="34"/>
      <c r="G10" s="45"/>
      <c r="I10" s="19">
        <v>2</v>
      </c>
      <c r="J10" s="19" t="s">
        <v>134</v>
      </c>
      <c r="N10" s="15"/>
    </row>
    <row r="11" spans="1:14" ht="17.25" customHeight="1" x14ac:dyDescent="0.2">
      <c r="B11" s="12" t="s">
        <v>62</v>
      </c>
      <c r="C11" s="4" t="s">
        <v>71</v>
      </c>
      <c r="D11" s="4"/>
      <c r="E11" s="6">
        <v>2</v>
      </c>
      <c r="F11" s="33">
        <v>1</v>
      </c>
      <c r="G11" s="26">
        <f>2*F11</f>
        <v>2</v>
      </c>
      <c r="J11" s="19"/>
      <c r="N11" s="15"/>
    </row>
    <row r="12" spans="1:14" ht="15.75" customHeight="1" x14ac:dyDescent="0.2">
      <c r="B12" s="12" t="s">
        <v>91</v>
      </c>
      <c r="C12" s="4" t="s">
        <v>1</v>
      </c>
      <c r="D12" s="4"/>
      <c r="E12" s="6">
        <v>2</v>
      </c>
      <c r="F12" s="33">
        <v>1</v>
      </c>
      <c r="G12" s="26">
        <f t="shared" ref="G12:G20" si="0">2*F12</f>
        <v>2</v>
      </c>
      <c r="I12" s="19"/>
      <c r="J12" s="19"/>
      <c r="N12" s="15"/>
    </row>
    <row r="13" spans="1:14" x14ac:dyDescent="0.2">
      <c r="B13" s="12" t="s">
        <v>91</v>
      </c>
      <c r="C13" s="4" t="s">
        <v>84</v>
      </c>
      <c r="D13" s="4"/>
      <c r="E13" s="6">
        <v>2</v>
      </c>
      <c r="F13" s="33">
        <v>1</v>
      </c>
      <c r="G13" s="26">
        <f t="shared" si="0"/>
        <v>2</v>
      </c>
      <c r="J13" t="s">
        <v>1</v>
      </c>
    </row>
    <row r="14" spans="1:14" x14ac:dyDescent="0.2">
      <c r="B14" s="12" t="s">
        <v>91</v>
      </c>
      <c r="C14" s="4" t="s">
        <v>85</v>
      </c>
      <c r="D14" s="4"/>
      <c r="E14" s="6">
        <v>2</v>
      </c>
      <c r="F14" s="33">
        <v>1</v>
      </c>
      <c r="G14" s="26">
        <f t="shared" si="0"/>
        <v>2</v>
      </c>
      <c r="J14" s="73" t="s">
        <v>118</v>
      </c>
      <c r="K14" s="73"/>
    </row>
    <row r="15" spans="1:14" x14ac:dyDescent="0.2">
      <c r="B15" s="12" t="s">
        <v>91</v>
      </c>
      <c r="C15" s="4" t="s">
        <v>113</v>
      </c>
      <c r="D15" s="4"/>
      <c r="E15" s="24">
        <v>2</v>
      </c>
      <c r="F15" s="42">
        <v>1</v>
      </c>
      <c r="G15" s="26">
        <f t="shared" si="0"/>
        <v>2</v>
      </c>
      <c r="J15" t="s">
        <v>119</v>
      </c>
    </row>
    <row r="16" spans="1:14" x14ac:dyDescent="0.2">
      <c r="B16" s="12" t="s">
        <v>62</v>
      </c>
      <c r="C16" s="4" t="s">
        <v>2</v>
      </c>
      <c r="D16" s="4"/>
      <c r="E16" s="6">
        <v>2</v>
      </c>
      <c r="F16" s="33">
        <v>1</v>
      </c>
      <c r="G16" s="26">
        <f t="shared" si="0"/>
        <v>2</v>
      </c>
    </row>
    <row r="17" spans="1:11" x14ac:dyDescent="0.2">
      <c r="B17" s="12" t="s">
        <v>62</v>
      </c>
      <c r="C17" s="4" t="s">
        <v>116</v>
      </c>
      <c r="D17" s="4"/>
      <c r="E17" s="6">
        <v>2</v>
      </c>
      <c r="F17" s="33">
        <v>1</v>
      </c>
      <c r="G17" s="26">
        <f t="shared" si="0"/>
        <v>2</v>
      </c>
      <c r="J17" t="s">
        <v>120</v>
      </c>
    </row>
    <row r="18" spans="1:11" x14ac:dyDescent="0.2">
      <c r="B18" s="12" t="s">
        <v>62</v>
      </c>
      <c r="C18" s="4" t="s">
        <v>88</v>
      </c>
      <c r="D18" s="4"/>
      <c r="E18" s="24">
        <v>2</v>
      </c>
      <c r="F18" s="42">
        <v>1</v>
      </c>
      <c r="G18" s="26">
        <f t="shared" si="0"/>
        <v>2</v>
      </c>
      <c r="J18" s="73" t="s">
        <v>121</v>
      </c>
      <c r="K18" s="73"/>
    </row>
    <row r="19" spans="1:11" x14ac:dyDescent="0.2">
      <c r="B19" s="12" t="s">
        <v>62</v>
      </c>
      <c r="C19" s="4" t="s">
        <v>89</v>
      </c>
      <c r="D19" s="4"/>
      <c r="E19" s="24">
        <v>1</v>
      </c>
      <c r="F19" s="42">
        <v>1</v>
      </c>
      <c r="G19" s="26">
        <f t="shared" si="0"/>
        <v>2</v>
      </c>
      <c r="J19" s="73" t="s">
        <v>122</v>
      </c>
      <c r="K19" s="73"/>
    </row>
    <row r="20" spans="1:11" x14ac:dyDescent="0.2">
      <c r="B20" s="12" t="s">
        <v>62</v>
      </c>
      <c r="C20" s="4" t="s">
        <v>90</v>
      </c>
      <c r="D20" s="4"/>
      <c r="E20" s="24">
        <v>2</v>
      </c>
      <c r="F20" s="42">
        <v>1</v>
      </c>
      <c r="G20" s="26">
        <f t="shared" si="0"/>
        <v>2</v>
      </c>
    </row>
    <row r="21" spans="1:11" x14ac:dyDescent="0.2">
      <c r="A21" s="5"/>
      <c r="D21" s="4"/>
      <c r="E21" s="25"/>
      <c r="F21" s="34"/>
      <c r="G21" s="32"/>
      <c r="J21" t="s">
        <v>123</v>
      </c>
    </row>
    <row r="22" spans="1:11" x14ac:dyDescent="0.2">
      <c r="B22" s="12"/>
      <c r="C22" s="4"/>
      <c r="D22" s="4"/>
      <c r="E22" s="25"/>
      <c r="F22" s="34"/>
      <c r="G22" s="32"/>
      <c r="J22" s="73" t="s">
        <v>124</v>
      </c>
      <c r="K22" s="73"/>
    </row>
    <row r="23" spans="1:11" ht="15.75" x14ac:dyDescent="0.25">
      <c r="B23" s="12"/>
      <c r="C23" s="46" t="s">
        <v>3</v>
      </c>
      <c r="D23" s="4"/>
      <c r="E23" s="25"/>
      <c r="F23" s="34"/>
      <c r="G23" s="32"/>
      <c r="J23" s="73" t="s">
        <v>125</v>
      </c>
      <c r="K23" s="73"/>
    </row>
    <row r="24" spans="1:11" x14ac:dyDescent="0.2">
      <c r="B24" s="12"/>
      <c r="C24" s="3"/>
      <c r="D24" s="4"/>
      <c r="E24" s="25"/>
      <c r="F24" s="34"/>
      <c r="G24" s="32"/>
    </row>
    <row r="25" spans="1:11" x14ac:dyDescent="0.2">
      <c r="B25" s="12"/>
      <c r="C25" s="8" t="s">
        <v>53</v>
      </c>
      <c r="D25" s="4"/>
      <c r="E25" s="25"/>
      <c r="F25" s="34"/>
      <c r="G25" s="32"/>
      <c r="J25" t="s">
        <v>126</v>
      </c>
    </row>
    <row r="26" spans="1:11" x14ac:dyDescent="0.2">
      <c r="B26" s="12" t="s">
        <v>62</v>
      </c>
      <c r="C26" s="4" t="s">
        <v>86</v>
      </c>
      <c r="D26" s="4"/>
      <c r="E26" s="6">
        <v>0</v>
      </c>
      <c r="F26" s="33">
        <v>1</v>
      </c>
      <c r="G26" s="26">
        <f>2*F26</f>
        <v>2</v>
      </c>
      <c r="J26" s="73" t="s">
        <v>127</v>
      </c>
      <c r="K26" s="73"/>
    </row>
    <row r="27" spans="1:11" x14ac:dyDescent="0.2">
      <c r="B27" s="12" t="s">
        <v>91</v>
      </c>
      <c r="C27" s="4" t="s">
        <v>4</v>
      </c>
      <c r="D27" s="4"/>
      <c r="E27" s="6">
        <v>2</v>
      </c>
      <c r="F27" s="33">
        <v>1</v>
      </c>
      <c r="G27" s="26">
        <f>2*F27</f>
        <v>2</v>
      </c>
      <c r="J27" s="73" t="s">
        <v>175</v>
      </c>
      <c r="K27" s="73"/>
    </row>
    <row r="28" spans="1:11" x14ac:dyDescent="0.2">
      <c r="B28" s="12" t="s">
        <v>62</v>
      </c>
      <c r="C28" s="4" t="s">
        <v>87</v>
      </c>
      <c r="D28" s="4"/>
      <c r="E28" s="6">
        <v>1</v>
      </c>
      <c r="F28" s="33">
        <v>1</v>
      </c>
      <c r="G28" s="26">
        <f>2*F28</f>
        <v>2</v>
      </c>
    </row>
    <row r="29" spans="1:11" x14ac:dyDescent="0.2">
      <c r="B29" s="12" t="s">
        <v>62</v>
      </c>
      <c r="C29" s="4" t="s">
        <v>5</v>
      </c>
      <c r="D29" s="4"/>
      <c r="E29" s="6">
        <v>2</v>
      </c>
      <c r="F29" s="33">
        <v>1</v>
      </c>
      <c r="G29" s="26">
        <f>2*F29</f>
        <v>2</v>
      </c>
    </row>
    <row r="30" spans="1:11" x14ac:dyDescent="0.2">
      <c r="B30" s="12"/>
      <c r="C30" s="4"/>
      <c r="D30" s="4"/>
      <c r="E30" s="25"/>
      <c r="F30" s="34"/>
      <c r="G30" s="32"/>
      <c r="J30" t="s">
        <v>128</v>
      </c>
    </row>
    <row r="31" spans="1:11" x14ac:dyDescent="0.2">
      <c r="B31" s="12"/>
      <c r="C31" s="8" t="s">
        <v>54</v>
      </c>
      <c r="D31" s="4"/>
      <c r="E31" s="25"/>
      <c r="F31" s="34"/>
      <c r="G31" s="32"/>
      <c r="J31" s="73" t="s">
        <v>129</v>
      </c>
      <c r="K31" s="73"/>
    </row>
    <row r="32" spans="1:11" x14ac:dyDescent="0.2">
      <c r="B32" s="12" t="s">
        <v>63</v>
      </c>
      <c r="C32" s="4" t="s">
        <v>6</v>
      </c>
      <c r="D32" s="4"/>
      <c r="E32" s="6">
        <v>1</v>
      </c>
      <c r="F32" s="33">
        <v>1</v>
      </c>
      <c r="G32" s="26">
        <f>2*F32</f>
        <v>2</v>
      </c>
      <c r="J32" s="73" t="s">
        <v>130</v>
      </c>
      <c r="K32" s="73"/>
    </row>
    <row r="33" spans="2:11" x14ac:dyDescent="0.2">
      <c r="B33" s="12" t="s">
        <v>63</v>
      </c>
      <c r="C33" s="4" t="s">
        <v>7</v>
      </c>
      <c r="D33" s="4"/>
      <c r="E33" s="6">
        <v>1</v>
      </c>
      <c r="F33" s="33">
        <v>1</v>
      </c>
      <c r="G33" s="26">
        <f>2*F33</f>
        <v>2</v>
      </c>
      <c r="J33" s="73" t="s">
        <v>131</v>
      </c>
      <c r="K33" s="73"/>
    </row>
    <row r="34" spans="2:11" x14ac:dyDescent="0.2">
      <c r="B34" s="12" t="s">
        <v>63</v>
      </c>
      <c r="C34" s="4" t="s">
        <v>8</v>
      </c>
      <c r="D34" s="4"/>
      <c r="E34" s="6">
        <v>0</v>
      </c>
      <c r="F34" s="33">
        <v>1</v>
      </c>
      <c r="G34" s="26">
        <f>2*F34</f>
        <v>2</v>
      </c>
      <c r="J34" s="73" t="s">
        <v>176</v>
      </c>
      <c r="K34" s="73"/>
    </row>
    <row r="35" spans="2:11" x14ac:dyDescent="0.2">
      <c r="B35" s="12" t="s">
        <v>63</v>
      </c>
      <c r="C35" s="4" t="s">
        <v>9</v>
      </c>
      <c r="D35" s="4"/>
      <c r="E35" s="6">
        <v>1</v>
      </c>
      <c r="F35" s="33">
        <v>1</v>
      </c>
      <c r="G35" s="26">
        <f>2*F35</f>
        <v>2</v>
      </c>
    </row>
    <row r="36" spans="2:11" x14ac:dyDescent="0.2">
      <c r="B36" s="12"/>
      <c r="C36" s="4"/>
      <c r="D36" s="4"/>
      <c r="E36" s="25"/>
      <c r="F36" s="34"/>
      <c r="G36" s="32"/>
    </row>
    <row r="37" spans="2:11" x14ac:dyDescent="0.2">
      <c r="B37" s="12"/>
      <c r="C37" s="8" t="s">
        <v>55</v>
      </c>
      <c r="D37" s="4"/>
      <c r="E37" s="25"/>
      <c r="F37" s="34"/>
      <c r="G37" s="32"/>
    </row>
    <row r="38" spans="2:11" x14ac:dyDescent="0.2">
      <c r="B38" s="12" t="s">
        <v>63</v>
      </c>
      <c r="C38" s="4" t="s">
        <v>108</v>
      </c>
      <c r="D38" s="4"/>
      <c r="E38" s="6">
        <v>2</v>
      </c>
      <c r="F38" s="33">
        <v>1</v>
      </c>
      <c r="G38" s="26">
        <f>2*F38</f>
        <v>2</v>
      </c>
    </row>
    <row r="39" spans="2:11" x14ac:dyDescent="0.2">
      <c r="B39" s="12" t="s">
        <v>63</v>
      </c>
      <c r="C39" s="4" t="s">
        <v>10</v>
      </c>
      <c r="D39" s="4"/>
      <c r="E39" s="6">
        <v>0</v>
      </c>
      <c r="F39" s="33">
        <v>1</v>
      </c>
      <c r="G39" s="26">
        <f>2*F39</f>
        <v>2</v>
      </c>
    </row>
    <row r="40" spans="2:11" x14ac:dyDescent="0.2">
      <c r="B40" s="12" t="s">
        <v>63</v>
      </c>
      <c r="C40" s="4" t="s">
        <v>11</v>
      </c>
      <c r="D40" s="4"/>
      <c r="E40" s="6">
        <v>1</v>
      </c>
      <c r="F40" s="33">
        <v>1</v>
      </c>
      <c r="G40" s="26">
        <f>2*F40</f>
        <v>2</v>
      </c>
    </row>
    <row r="41" spans="2:11" x14ac:dyDescent="0.2">
      <c r="B41" s="12"/>
      <c r="C41" s="4"/>
      <c r="D41" s="4"/>
      <c r="E41" s="25"/>
      <c r="F41" s="34"/>
      <c r="G41" s="32"/>
    </row>
    <row r="42" spans="2:11" x14ac:dyDescent="0.2">
      <c r="B42" s="12"/>
      <c r="C42" s="8" t="s">
        <v>52</v>
      </c>
      <c r="D42" s="4"/>
      <c r="E42" s="25"/>
      <c r="F42" s="34"/>
      <c r="G42" s="32"/>
    </row>
    <row r="43" spans="2:11" x14ac:dyDescent="0.2">
      <c r="B43" s="12" t="s">
        <v>63</v>
      </c>
      <c r="C43" s="4" t="s">
        <v>12</v>
      </c>
      <c r="D43" s="4"/>
      <c r="E43" s="6">
        <v>1</v>
      </c>
      <c r="F43" s="33">
        <v>1</v>
      </c>
      <c r="G43" s="26">
        <f>2*F43</f>
        <v>2</v>
      </c>
    </row>
    <row r="44" spans="2:11" x14ac:dyDescent="0.2">
      <c r="B44" s="12" t="s">
        <v>63</v>
      </c>
      <c r="C44" s="4" t="s">
        <v>13</v>
      </c>
      <c r="D44" s="4"/>
      <c r="E44" s="6">
        <v>1</v>
      </c>
      <c r="F44" s="33">
        <v>1</v>
      </c>
      <c r="G44" s="26">
        <f>2*F44</f>
        <v>2</v>
      </c>
    </row>
    <row r="45" spans="2:11" x14ac:dyDescent="0.2">
      <c r="B45" s="12" t="s">
        <v>63</v>
      </c>
      <c r="C45" s="4" t="s">
        <v>15</v>
      </c>
      <c r="D45" s="4"/>
      <c r="E45" s="6">
        <v>2</v>
      </c>
      <c r="F45" s="33">
        <v>1</v>
      </c>
      <c r="G45" s="26">
        <f>2*F45</f>
        <v>2</v>
      </c>
    </row>
    <row r="46" spans="2:11" x14ac:dyDescent="0.2">
      <c r="B46" s="12" t="s">
        <v>63</v>
      </c>
      <c r="C46" s="4" t="s">
        <v>14</v>
      </c>
      <c r="D46" s="4"/>
      <c r="E46" s="6">
        <v>2</v>
      </c>
      <c r="F46" s="33">
        <v>1</v>
      </c>
      <c r="G46" s="26">
        <f>2*F46</f>
        <v>2</v>
      </c>
    </row>
    <row r="47" spans="2:11" x14ac:dyDescent="0.2">
      <c r="B47" s="12"/>
      <c r="C47" s="4"/>
      <c r="D47" s="4"/>
      <c r="E47" s="25"/>
      <c r="F47" s="34"/>
      <c r="G47" s="32"/>
    </row>
    <row r="48" spans="2:11" x14ac:dyDescent="0.2">
      <c r="B48" s="12"/>
      <c r="C48" s="8" t="s">
        <v>51</v>
      </c>
      <c r="D48" s="4"/>
      <c r="E48" s="25"/>
      <c r="F48" s="34"/>
      <c r="G48" s="32"/>
    </row>
    <row r="49" spans="2:7" x14ac:dyDescent="0.2">
      <c r="B49" s="12" t="s">
        <v>63</v>
      </c>
      <c r="C49" s="4" t="s">
        <v>16</v>
      </c>
      <c r="D49" s="4"/>
      <c r="E49" s="6">
        <v>2</v>
      </c>
      <c r="F49" s="33">
        <v>1</v>
      </c>
      <c r="G49" s="26">
        <f>2*F49</f>
        <v>2</v>
      </c>
    </row>
    <row r="50" spans="2:7" x14ac:dyDescent="0.2">
      <c r="B50" s="12" t="s">
        <v>63</v>
      </c>
      <c r="C50" s="4" t="s">
        <v>17</v>
      </c>
      <c r="D50" s="4"/>
      <c r="E50" s="6">
        <v>2</v>
      </c>
      <c r="F50" s="33">
        <v>1</v>
      </c>
      <c r="G50" s="26">
        <f>2*F50</f>
        <v>2</v>
      </c>
    </row>
    <row r="51" spans="2:7" x14ac:dyDescent="0.2">
      <c r="B51" s="12"/>
      <c r="C51" s="4"/>
      <c r="D51" s="4"/>
      <c r="E51" s="25"/>
      <c r="F51" s="34"/>
      <c r="G51" s="32"/>
    </row>
    <row r="52" spans="2:7" x14ac:dyDescent="0.2">
      <c r="B52" s="12"/>
      <c r="C52" s="8" t="s">
        <v>49</v>
      </c>
      <c r="D52" s="4"/>
      <c r="E52" s="25"/>
      <c r="F52" s="34"/>
      <c r="G52" s="32"/>
    </row>
    <row r="53" spans="2:7" x14ac:dyDescent="0.2">
      <c r="B53" s="12" t="s">
        <v>63</v>
      </c>
      <c r="C53" s="4" t="s">
        <v>18</v>
      </c>
      <c r="D53" s="4"/>
      <c r="E53" s="6">
        <v>1</v>
      </c>
      <c r="F53" s="33">
        <v>1</v>
      </c>
      <c r="G53" s="26">
        <f t="shared" ref="G53:G58" si="1">2*F53</f>
        <v>2</v>
      </c>
    </row>
    <row r="54" spans="2:7" x14ac:dyDescent="0.2">
      <c r="B54" s="12" t="s">
        <v>63</v>
      </c>
      <c r="C54" s="4" t="s">
        <v>19</v>
      </c>
      <c r="D54" s="4"/>
      <c r="E54" s="6">
        <v>1</v>
      </c>
      <c r="F54" s="33">
        <v>1</v>
      </c>
      <c r="G54" s="26">
        <f t="shared" si="1"/>
        <v>2</v>
      </c>
    </row>
    <row r="55" spans="2:7" x14ac:dyDescent="0.2">
      <c r="B55" s="12" t="s">
        <v>63</v>
      </c>
      <c r="C55" s="4" t="s">
        <v>50</v>
      </c>
      <c r="D55" s="4"/>
      <c r="E55" s="6">
        <v>2</v>
      </c>
      <c r="F55" s="33">
        <v>1</v>
      </c>
      <c r="G55" s="26">
        <f t="shared" si="1"/>
        <v>2</v>
      </c>
    </row>
    <row r="56" spans="2:7" x14ac:dyDescent="0.2">
      <c r="B56" s="12" t="s">
        <v>63</v>
      </c>
      <c r="C56" s="4" t="s">
        <v>95</v>
      </c>
      <c r="D56" s="4"/>
      <c r="E56" s="6">
        <v>1</v>
      </c>
      <c r="F56" s="33">
        <v>1</v>
      </c>
      <c r="G56" s="26">
        <f t="shared" si="1"/>
        <v>2</v>
      </c>
    </row>
    <row r="57" spans="2:7" x14ac:dyDescent="0.2">
      <c r="B57" s="12" t="s">
        <v>63</v>
      </c>
      <c r="C57" s="4" t="s">
        <v>96</v>
      </c>
      <c r="D57" s="4"/>
      <c r="E57" s="6">
        <v>2</v>
      </c>
      <c r="F57" s="33">
        <v>1</v>
      </c>
      <c r="G57" s="26">
        <f t="shared" si="1"/>
        <v>2</v>
      </c>
    </row>
    <row r="58" spans="2:7" x14ac:dyDescent="0.2">
      <c r="B58" s="12" t="s">
        <v>63</v>
      </c>
      <c r="C58" s="4" t="s">
        <v>97</v>
      </c>
      <c r="D58" s="4"/>
      <c r="E58" s="6">
        <v>2</v>
      </c>
      <c r="F58" s="33">
        <v>1</v>
      </c>
      <c r="G58" s="26">
        <f t="shared" si="1"/>
        <v>2</v>
      </c>
    </row>
    <row r="59" spans="2:7" x14ac:dyDescent="0.2">
      <c r="B59" s="12"/>
      <c r="C59" s="4"/>
      <c r="D59" s="4"/>
      <c r="E59" s="25"/>
      <c r="F59" s="34"/>
      <c r="G59" s="32"/>
    </row>
    <row r="60" spans="2:7" x14ac:dyDescent="0.2">
      <c r="B60" s="12"/>
      <c r="C60" s="8" t="s">
        <v>20</v>
      </c>
      <c r="D60" s="4"/>
      <c r="E60" s="25"/>
      <c r="F60" s="34"/>
      <c r="G60" s="32"/>
    </row>
    <row r="61" spans="2:7" x14ac:dyDescent="0.2">
      <c r="B61" s="12" t="s">
        <v>94</v>
      </c>
      <c r="C61" s="4" t="s">
        <v>21</v>
      </c>
      <c r="D61" s="4"/>
      <c r="E61" s="6">
        <v>2</v>
      </c>
      <c r="F61" s="33">
        <v>1</v>
      </c>
      <c r="G61" s="26">
        <f t="shared" ref="G61:G68" si="2">2*F61</f>
        <v>2</v>
      </c>
    </row>
    <row r="62" spans="2:7" x14ac:dyDescent="0.2">
      <c r="B62" s="12" t="s">
        <v>94</v>
      </c>
      <c r="C62" s="4" t="s">
        <v>22</v>
      </c>
      <c r="D62" s="4"/>
      <c r="E62" s="6">
        <v>1</v>
      </c>
      <c r="F62" s="33">
        <v>1</v>
      </c>
      <c r="G62" s="26">
        <f t="shared" si="2"/>
        <v>2</v>
      </c>
    </row>
    <row r="63" spans="2:7" x14ac:dyDescent="0.2">
      <c r="B63" s="12" t="s">
        <v>94</v>
      </c>
      <c r="C63" s="4" t="s">
        <v>23</v>
      </c>
      <c r="D63" s="4"/>
      <c r="E63" s="6">
        <v>2</v>
      </c>
      <c r="F63" s="33">
        <v>1</v>
      </c>
      <c r="G63" s="26">
        <f t="shared" si="2"/>
        <v>2</v>
      </c>
    </row>
    <row r="64" spans="2:7" x14ac:dyDescent="0.2">
      <c r="B64" s="12" t="s">
        <v>94</v>
      </c>
      <c r="C64" s="4" t="s">
        <v>99</v>
      </c>
      <c r="D64" s="4"/>
      <c r="E64" s="6">
        <v>2</v>
      </c>
      <c r="F64" s="33">
        <v>1</v>
      </c>
      <c r="G64" s="26">
        <f t="shared" si="2"/>
        <v>2</v>
      </c>
    </row>
    <row r="65" spans="2:7" x14ac:dyDescent="0.2">
      <c r="B65" s="12" t="s">
        <v>94</v>
      </c>
      <c r="C65" s="4" t="s">
        <v>100</v>
      </c>
      <c r="D65" s="4"/>
      <c r="E65" s="6">
        <v>2</v>
      </c>
      <c r="F65" s="33">
        <v>1</v>
      </c>
      <c r="G65" s="26">
        <f t="shared" si="2"/>
        <v>2</v>
      </c>
    </row>
    <row r="66" spans="2:7" x14ac:dyDescent="0.2">
      <c r="B66" s="12" t="s">
        <v>94</v>
      </c>
      <c r="C66" s="4" t="s">
        <v>101</v>
      </c>
      <c r="D66" s="4"/>
      <c r="E66" s="6">
        <v>1</v>
      </c>
      <c r="F66" s="33">
        <v>1</v>
      </c>
      <c r="G66" s="26">
        <f t="shared" si="2"/>
        <v>2</v>
      </c>
    </row>
    <row r="67" spans="2:7" x14ac:dyDescent="0.2">
      <c r="B67" s="12" t="s">
        <v>94</v>
      </c>
      <c r="C67" s="4" t="s">
        <v>102</v>
      </c>
      <c r="D67" s="4"/>
      <c r="E67" s="6">
        <v>1</v>
      </c>
      <c r="F67" s="33">
        <v>1</v>
      </c>
      <c r="G67" s="26">
        <f t="shared" si="2"/>
        <v>2</v>
      </c>
    </row>
    <row r="68" spans="2:7" x14ac:dyDescent="0.2">
      <c r="B68" s="12" t="s">
        <v>94</v>
      </c>
      <c r="C68" s="4" t="s">
        <v>103</v>
      </c>
      <c r="D68" s="4"/>
      <c r="E68" s="24">
        <v>2</v>
      </c>
      <c r="F68" s="42">
        <v>0</v>
      </c>
      <c r="G68" s="26">
        <f t="shared" si="2"/>
        <v>0</v>
      </c>
    </row>
    <row r="69" spans="2:7" x14ac:dyDescent="0.2">
      <c r="B69" s="12"/>
      <c r="C69" s="4"/>
      <c r="D69" s="4"/>
      <c r="E69" s="25"/>
      <c r="F69" s="34"/>
      <c r="G69" s="32"/>
    </row>
    <row r="70" spans="2:7" x14ac:dyDescent="0.2">
      <c r="B70" s="12"/>
      <c r="C70" s="8" t="s">
        <v>56</v>
      </c>
      <c r="D70" s="4"/>
      <c r="E70" s="25"/>
      <c r="F70" s="34"/>
      <c r="G70" s="32"/>
    </row>
    <row r="71" spans="2:7" x14ac:dyDescent="0.2">
      <c r="B71" s="12" t="s">
        <v>94</v>
      </c>
      <c r="C71" s="4" t="s">
        <v>24</v>
      </c>
      <c r="D71" s="4"/>
      <c r="E71" s="6">
        <v>0</v>
      </c>
      <c r="F71" s="33">
        <v>1</v>
      </c>
      <c r="G71" s="26">
        <f>2*F71</f>
        <v>2</v>
      </c>
    </row>
    <row r="72" spans="2:7" x14ac:dyDescent="0.2">
      <c r="B72" s="12" t="s">
        <v>94</v>
      </c>
      <c r="C72" s="4" t="s">
        <v>25</v>
      </c>
      <c r="D72" s="4"/>
      <c r="E72" s="6">
        <v>2</v>
      </c>
      <c r="F72" s="33">
        <v>1</v>
      </c>
      <c r="G72" s="26">
        <f>2*F72</f>
        <v>2</v>
      </c>
    </row>
    <row r="73" spans="2:7" x14ac:dyDescent="0.2">
      <c r="B73" s="12" t="s">
        <v>94</v>
      </c>
      <c r="C73" s="4" t="s">
        <v>26</v>
      </c>
      <c r="D73" s="4"/>
      <c r="E73" s="6">
        <v>2</v>
      </c>
      <c r="F73" s="33">
        <v>1</v>
      </c>
      <c r="G73" s="26">
        <f>2*F73</f>
        <v>2</v>
      </c>
    </row>
    <row r="74" spans="2:7" x14ac:dyDescent="0.2">
      <c r="B74" s="12"/>
      <c r="C74" s="4"/>
      <c r="D74" s="4"/>
      <c r="E74" s="25"/>
      <c r="F74" s="34"/>
      <c r="G74" s="27"/>
    </row>
    <row r="75" spans="2:7" x14ac:dyDescent="0.2">
      <c r="B75" s="12"/>
      <c r="C75" s="8" t="s">
        <v>57</v>
      </c>
      <c r="D75" s="4"/>
      <c r="E75" s="25"/>
      <c r="F75" s="34"/>
      <c r="G75" s="27"/>
    </row>
    <row r="76" spans="2:7" x14ac:dyDescent="0.2">
      <c r="B76" s="12" t="s">
        <v>63</v>
      </c>
      <c r="C76" s="4" t="s">
        <v>27</v>
      </c>
      <c r="D76" s="4"/>
      <c r="E76" s="6">
        <v>1</v>
      </c>
      <c r="F76" s="33">
        <v>1</v>
      </c>
      <c r="G76" s="26">
        <f>2*F76</f>
        <v>2</v>
      </c>
    </row>
    <row r="77" spans="2:7" x14ac:dyDescent="0.2">
      <c r="B77" s="12" t="s">
        <v>63</v>
      </c>
      <c r="C77" s="4" t="s">
        <v>28</v>
      </c>
      <c r="D77" s="4"/>
      <c r="E77" s="6">
        <v>2</v>
      </c>
      <c r="F77" s="33">
        <v>1</v>
      </c>
      <c r="G77" s="26">
        <f>2*F77</f>
        <v>2</v>
      </c>
    </row>
    <row r="78" spans="2:7" x14ac:dyDescent="0.2">
      <c r="B78" s="12" t="s">
        <v>63</v>
      </c>
      <c r="C78" s="4" t="s">
        <v>30</v>
      </c>
      <c r="D78" s="4"/>
      <c r="E78" s="6">
        <v>1</v>
      </c>
      <c r="F78" s="33">
        <v>1</v>
      </c>
      <c r="G78" s="26">
        <f>2*F78</f>
        <v>2</v>
      </c>
    </row>
    <row r="79" spans="2:7" x14ac:dyDescent="0.2">
      <c r="B79" s="12" t="s">
        <v>63</v>
      </c>
      <c r="C79" s="4" t="s">
        <v>31</v>
      </c>
      <c r="D79" s="4"/>
      <c r="E79" s="6">
        <v>0</v>
      </c>
      <c r="F79" s="33">
        <v>1</v>
      </c>
      <c r="G79" s="26">
        <f>2*F79</f>
        <v>2</v>
      </c>
    </row>
    <row r="80" spans="2:7" x14ac:dyDescent="0.2">
      <c r="B80" s="12"/>
      <c r="C80" s="4"/>
      <c r="D80" s="4"/>
      <c r="E80" s="25"/>
      <c r="F80" s="34"/>
      <c r="G80" s="32"/>
    </row>
    <row r="81" spans="2:7" x14ac:dyDescent="0.2">
      <c r="B81" s="12"/>
      <c r="C81" s="8" t="s">
        <v>58</v>
      </c>
      <c r="D81" s="4"/>
      <c r="E81" s="25"/>
      <c r="F81" s="34"/>
      <c r="G81" s="32"/>
    </row>
    <row r="82" spans="2:7" x14ac:dyDescent="0.2">
      <c r="B82" s="12" t="s">
        <v>63</v>
      </c>
      <c r="C82" s="4" t="s">
        <v>32</v>
      </c>
      <c r="D82" s="4"/>
      <c r="E82" s="6">
        <v>0</v>
      </c>
      <c r="F82" s="33">
        <v>1</v>
      </c>
      <c r="G82" s="26">
        <f t="shared" ref="G82:G89" si="3">2*F82</f>
        <v>2</v>
      </c>
    </row>
    <row r="83" spans="2:7" x14ac:dyDescent="0.2">
      <c r="B83" s="12" t="s">
        <v>63</v>
      </c>
      <c r="C83" s="4" t="s">
        <v>33</v>
      </c>
      <c r="D83" s="4"/>
      <c r="E83" s="6">
        <v>2</v>
      </c>
      <c r="F83" s="33">
        <v>1</v>
      </c>
      <c r="G83" s="26">
        <f t="shared" si="3"/>
        <v>2</v>
      </c>
    </row>
    <row r="84" spans="2:7" x14ac:dyDescent="0.2">
      <c r="B84" s="12" t="s">
        <v>63</v>
      </c>
      <c r="C84" s="4" t="s">
        <v>34</v>
      </c>
      <c r="D84" s="4"/>
      <c r="E84" s="6">
        <v>2</v>
      </c>
      <c r="F84" s="33">
        <v>1</v>
      </c>
      <c r="G84" s="26">
        <f t="shared" si="3"/>
        <v>2</v>
      </c>
    </row>
    <row r="85" spans="2:7" x14ac:dyDescent="0.2">
      <c r="B85" s="12" t="s">
        <v>63</v>
      </c>
      <c r="C85" s="4" t="s">
        <v>35</v>
      </c>
      <c r="D85" s="4"/>
      <c r="E85" s="6">
        <v>2</v>
      </c>
      <c r="F85" s="33">
        <v>1</v>
      </c>
      <c r="G85" s="26">
        <f t="shared" si="3"/>
        <v>2</v>
      </c>
    </row>
    <row r="86" spans="2:7" x14ac:dyDescent="0.2">
      <c r="B86" s="12" t="s">
        <v>63</v>
      </c>
      <c r="C86" s="4" t="s">
        <v>36</v>
      </c>
      <c r="D86" s="4"/>
      <c r="E86" s="6">
        <v>1</v>
      </c>
      <c r="F86" s="33">
        <v>1</v>
      </c>
      <c r="G86" s="26">
        <f t="shared" si="3"/>
        <v>2</v>
      </c>
    </row>
    <row r="87" spans="2:7" x14ac:dyDescent="0.2">
      <c r="B87" s="12" t="s">
        <v>63</v>
      </c>
      <c r="C87" s="4" t="s">
        <v>98</v>
      </c>
      <c r="D87" s="4"/>
      <c r="E87" s="24">
        <v>2</v>
      </c>
      <c r="F87" s="33">
        <v>1</v>
      </c>
      <c r="G87" s="26">
        <f t="shared" si="3"/>
        <v>2</v>
      </c>
    </row>
    <row r="88" spans="2:7" x14ac:dyDescent="0.2">
      <c r="B88" s="12" t="s">
        <v>63</v>
      </c>
      <c r="C88" s="4" t="s">
        <v>37</v>
      </c>
      <c r="D88" s="4"/>
      <c r="E88" s="6">
        <v>2</v>
      </c>
      <c r="F88" s="33">
        <v>1</v>
      </c>
      <c r="G88" s="26">
        <f t="shared" si="3"/>
        <v>2</v>
      </c>
    </row>
    <row r="89" spans="2:7" x14ac:dyDescent="0.2">
      <c r="B89" s="12" t="s">
        <v>63</v>
      </c>
      <c r="C89" s="4" t="s">
        <v>38</v>
      </c>
      <c r="D89" s="4"/>
      <c r="E89" s="6">
        <v>1</v>
      </c>
      <c r="F89" s="33">
        <v>1</v>
      </c>
      <c r="G89" s="26">
        <f t="shared" si="3"/>
        <v>2</v>
      </c>
    </row>
    <row r="90" spans="2:7" x14ac:dyDescent="0.2">
      <c r="B90" s="12"/>
      <c r="C90" s="4"/>
      <c r="D90" s="4"/>
      <c r="E90" s="25"/>
      <c r="F90" s="34"/>
      <c r="G90" s="32"/>
    </row>
    <row r="91" spans="2:7" x14ac:dyDescent="0.2">
      <c r="B91" s="12"/>
      <c r="C91" s="8" t="s">
        <v>59</v>
      </c>
      <c r="D91" s="4"/>
      <c r="E91" s="25"/>
      <c r="F91" s="34"/>
      <c r="G91" s="32"/>
    </row>
    <row r="92" spans="2:7" x14ac:dyDescent="0.2">
      <c r="B92" s="12" t="s">
        <v>64</v>
      </c>
      <c r="C92" s="4" t="s">
        <v>39</v>
      </c>
      <c r="D92" s="4"/>
      <c r="E92" s="6">
        <v>2</v>
      </c>
      <c r="F92" s="33">
        <v>1</v>
      </c>
      <c r="G92" s="26">
        <f t="shared" ref="G92:G99" si="4">2*F92</f>
        <v>2</v>
      </c>
    </row>
    <row r="93" spans="2:7" x14ac:dyDescent="0.2">
      <c r="B93" s="12" t="s">
        <v>64</v>
      </c>
      <c r="C93" s="4" t="s">
        <v>40</v>
      </c>
      <c r="D93" s="4"/>
      <c r="E93" s="6">
        <v>1</v>
      </c>
      <c r="F93" s="33">
        <v>1</v>
      </c>
      <c r="G93" s="26">
        <f t="shared" si="4"/>
        <v>2</v>
      </c>
    </row>
    <row r="94" spans="2:7" x14ac:dyDescent="0.2">
      <c r="B94" s="12" t="s">
        <v>64</v>
      </c>
      <c r="C94" s="4" t="s">
        <v>41</v>
      </c>
      <c r="D94" s="4"/>
      <c r="E94" s="6">
        <v>1</v>
      </c>
      <c r="F94" s="33">
        <v>1</v>
      </c>
      <c r="G94" s="26">
        <f t="shared" si="4"/>
        <v>2</v>
      </c>
    </row>
    <row r="95" spans="2:7" x14ac:dyDescent="0.2">
      <c r="B95" s="12" t="s">
        <v>64</v>
      </c>
      <c r="C95" s="4" t="s">
        <v>117</v>
      </c>
      <c r="D95" s="4"/>
      <c r="E95" s="6">
        <v>2</v>
      </c>
      <c r="F95" s="33">
        <v>1</v>
      </c>
      <c r="G95" s="26">
        <f t="shared" si="4"/>
        <v>2</v>
      </c>
    </row>
    <row r="96" spans="2:7" x14ac:dyDescent="0.2">
      <c r="B96" s="12" t="s">
        <v>64</v>
      </c>
      <c r="C96" s="4" t="s">
        <v>42</v>
      </c>
      <c r="D96" s="4"/>
      <c r="E96" s="6">
        <v>2</v>
      </c>
      <c r="F96" s="33">
        <v>1</v>
      </c>
      <c r="G96" s="26">
        <f t="shared" si="4"/>
        <v>2</v>
      </c>
    </row>
    <row r="97" spans="2:7" x14ac:dyDescent="0.2">
      <c r="B97" s="12" t="s">
        <v>64</v>
      </c>
      <c r="C97" s="4" t="s">
        <v>106</v>
      </c>
      <c r="D97" s="4"/>
      <c r="E97" s="6">
        <v>2</v>
      </c>
      <c r="F97" s="33">
        <v>1</v>
      </c>
      <c r="G97" s="26">
        <f t="shared" si="4"/>
        <v>2</v>
      </c>
    </row>
    <row r="98" spans="2:7" x14ac:dyDescent="0.2">
      <c r="B98" s="12" t="s">
        <v>64</v>
      </c>
      <c r="C98" s="4" t="s">
        <v>107</v>
      </c>
      <c r="D98" s="4"/>
      <c r="E98" s="6">
        <v>2</v>
      </c>
      <c r="F98" s="33">
        <v>1</v>
      </c>
      <c r="G98" s="26">
        <f t="shared" si="4"/>
        <v>2</v>
      </c>
    </row>
    <row r="99" spans="2:7" x14ac:dyDescent="0.2">
      <c r="B99" s="12" t="s">
        <v>64</v>
      </c>
      <c r="C99" s="4" t="s">
        <v>29</v>
      </c>
      <c r="D99" s="4"/>
      <c r="E99" s="6">
        <v>2</v>
      </c>
      <c r="F99" s="33">
        <v>1</v>
      </c>
      <c r="G99" s="26">
        <f t="shared" si="4"/>
        <v>2</v>
      </c>
    </row>
    <row r="100" spans="2:7" x14ac:dyDescent="0.2">
      <c r="B100" s="12" t="s">
        <v>64</v>
      </c>
      <c r="C100" s="4" t="s">
        <v>133</v>
      </c>
      <c r="D100" s="4"/>
      <c r="E100" s="24">
        <v>0</v>
      </c>
      <c r="F100" s="42">
        <v>1</v>
      </c>
      <c r="G100" s="26">
        <f>2*F100</f>
        <v>2</v>
      </c>
    </row>
    <row r="101" spans="2:7" x14ac:dyDescent="0.2">
      <c r="B101" s="12"/>
      <c r="C101" s="4"/>
      <c r="D101" s="4"/>
      <c r="E101" s="25"/>
      <c r="F101" s="34"/>
      <c r="G101" s="32"/>
    </row>
    <row r="102" spans="2:7" x14ac:dyDescent="0.2">
      <c r="B102" s="12"/>
      <c r="C102" s="8" t="s">
        <v>60</v>
      </c>
      <c r="D102" s="4"/>
      <c r="E102" s="25"/>
      <c r="F102" s="34"/>
      <c r="G102" s="32"/>
    </row>
    <row r="103" spans="2:7" x14ac:dyDescent="0.2">
      <c r="B103" s="12" t="s">
        <v>64</v>
      </c>
      <c r="C103" s="4" t="s">
        <v>43</v>
      </c>
      <c r="D103" s="4"/>
      <c r="E103" s="6">
        <v>1</v>
      </c>
      <c r="F103" s="33">
        <v>1</v>
      </c>
      <c r="G103" s="26">
        <f>2*F103</f>
        <v>2</v>
      </c>
    </row>
    <row r="104" spans="2:7" x14ac:dyDescent="0.2">
      <c r="B104" s="12" t="s">
        <v>64</v>
      </c>
      <c r="C104" s="4" t="s">
        <v>44</v>
      </c>
      <c r="D104" s="4"/>
      <c r="E104" s="6">
        <v>1</v>
      </c>
      <c r="F104" s="33">
        <v>1</v>
      </c>
      <c r="G104" s="26">
        <f>2*F104</f>
        <v>2</v>
      </c>
    </row>
    <row r="105" spans="2:7" x14ac:dyDescent="0.2">
      <c r="B105" s="12"/>
      <c r="C105" s="4"/>
      <c r="D105" s="4"/>
      <c r="E105" s="25"/>
      <c r="F105" s="34"/>
      <c r="G105" s="32"/>
    </row>
    <row r="106" spans="2:7" x14ac:dyDescent="0.2">
      <c r="B106" s="12"/>
      <c r="C106" s="8" t="s">
        <v>61</v>
      </c>
      <c r="D106" s="4"/>
      <c r="E106" s="25"/>
      <c r="F106" s="34"/>
      <c r="G106" s="32"/>
    </row>
    <row r="107" spans="2:7" x14ac:dyDescent="0.2">
      <c r="B107" s="12" t="s">
        <v>92</v>
      </c>
      <c r="C107" s="4" t="s">
        <v>45</v>
      </c>
      <c r="D107" s="4"/>
      <c r="E107" s="6">
        <v>2</v>
      </c>
      <c r="F107" s="33">
        <v>1</v>
      </c>
      <c r="G107" s="26">
        <f t="shared" ref="G107:G113" si="5">2*F107</f>
        <v>2</v>
      </c>
    </row>
    <row r="108" spans="2:7" x14ac:dyDescent="0.2">
      <c r="B108" s="12" t="s">
        <v>92</v>
      </c>
      <c r="C108" s="4" t="s">
        <v>46</v>
      </c>
      <c r="D108" s="4"/>
      <c r="E108" s="6">
        <v>2</v>
      </c>
      <c r="F108" s="33">
        <v>1</v>
      </c>
      <c r="G108" s="26">
        <f t="shared" si="5"/>
        <v>2</v>
      </c>
    </row>
    <row r="109" spans="2:7" x14ac:dyDescent="0.2">
      <c r="B109" s="12" t="s">
        <v>92</v>
      </c>
      <c r="C109" s="4" t="s">
        <v>47</v>
      </c>
      <c r="D109" s="4"/>
      <c r="E109" s="6">
        <v>2</v>
      </c>
      <c r="F109" s="33">
        <v>1</v>
      </c>
      <c r="G109" s="26">
        <f t="shared" si="5"/>
        <v>2</v>
      </c>
    </row>
    <row r="110" spans="2:7" x14ac:dyDescent="0.2">
      <c r="B110" s="12" t="s">
        <v>92</v>
      </c>
      <c r="C110" s="4" t="s">
        <v>48</v>
      </c>
      <c r="D110" s="4"/>
      <c r="E110" s="6">
        <v>2</v>
      </c>
      <c r="F110" s="33">
        <v>1</v>
      </c>
      <c r="G110" s="26">
        <f t="shared" si="5"/>
        <v>2</v>
      </c>
    </row>
    <row r="111" spans="2:7" x14ac:dyDescent="0.2">
      <c r="B111" s="12" t="s">
        <v>92</v>
      </c>
      <c r="C111" s="4" t="s">
        <v>93</v>
      </c>
      <c r="D111" s="4"/>
      <c r="E111" s="6">
        <v>2</v>
      </c>
      <c r="F111" s="33">
        <v>1</v>
      </c>
      <c r="G111" s="26">
        <f t="shared" si="5"/>
        <v>2</v>
      </c>
    </row>
    <row r="112" spans="2:7" x14ac:dyDescent="0.2">
      <c r="B112" s="12" t="s">
        <v>92</v>
      </c>
      <c r="C112" s="4" t="s">
        <v>104</v>
      </c>
      <c r="D112" s="4"/>
      <c r="E112" s="6">
        <v>1</v>
      </c>
      <c r="F112" s="33">
        <v>1</v>
      </c>
      <c r="G112" s="26">
        <f t="shared" si="5"/>
        <v>2</v>
      </c>
    </row>
    <row r="113" spans="1:8" x14ac:dyDescent="0.2">
      <c r="B113" s="12" t="s">
        <v>92</v>
      </c>
      <c r="C113" s="4" t="s">
        <v>105</v>
      </c>
      <c r="D113" s="4"/>
      <c r="E113" s="6">
        <v>2</v>
      </c>
      <c r="F113" s="33">
        <v>1</v>
      </c>
      <c r="G113" s="26">
        <f t="shared" si="5"/>
        <v>2</v>
      </c>
    </row>
    <row r="114" spans="1:8" x14ac:dyDescent="0.2">
      <c r="B114" s="12"/>
      <c r="C114" s="4"/>
      <c r="D114" s="4"/>
      <c r="E114" s="7"/>
      <c r="F114" s="34"/>
      <c r="G114" s="32"/>
    </row>
    <row r="115" spans="1:8" x14ac:dyDescent="0.2">
      <c r="B115" s="12"/>
      <c r="C115" s="4"/>
      <c r="D115" s="4"/>
      <c r="E115" s="7"/>
      <c r="F115" s="34"/>
      <c r="G115" s="32"/>
    </row>
    <row r="116" spans="1:8" ht="13.5" thickBot="1" x14ac:dyDescent="0.25">
      <c r="B116" s="28"/>
      <c r="C116" s="29"/>
      <c r="D116" s="17"/>
      <c r="E116" s="47"/>
      <c r="F116" s="48"/>
      <c r="G116" s="49"/>
    </row>
    <row r="117" spans="1:8" x14ac:dyDescent="0.2">
      <c r="A117" s="11"/>
      <c r="B117" s="65"/>
      <c r="C117" s="65"/>
      <c r="D117" s="65"/>
      <c r="E117" s="65"/>
      <c r="F117" s="65"/>
      <c r="G117" s="65"/>
      <c r="H117" s="11"/>
    </row>
    <row r="118" spans="1:8" hidden="1" x14ac:dyDescent="0.2">
      <c r="A118" s="11"/>
      <c r="B118" s="69"/>
      <c r="C118" s="69"/>
      <c r="D118" s="69"/>
      <c r="E118" s="69"/>
      <c r="F118" s="69"/>
      <c r="G118" s="69"/>
      <c r="H118" s="11"/>
    </row>
    <row r="119" spans="1:8" ht="30.75" customHeight="1" x14ac:dyDescent="0.2">
      <c r="B119" s="12"/>
      <c r="C119" s="9" t="s">
        <v>69</v>
      </c>
      <c r="D119" s="4"/>
      <c r="E119" s="31" t="s">
        <v>0</v>
      </c>
      <c r="F119" s="6"/>
      <c r="G119" s="30" t="s">
        <v>114</v>
      </c>
    </row>
    <row r="120" spans="1:8" ht="15" customHeight="1" x14ac:dyDescent="0.2">
      <c r="B120" s="12"/>
      <c r="C120" s="3" t="s">
        <v>109</v>
      </c>
      <c r="D120" s="4"/>
      <c r="E120" s="6">
        <f>SUM(E12:E15)+E27</f>
        <v>10</v>
      </c>
      <c r="F120" s="6"/>
      <c r="G120" s="6">
        <f>SUM(G12:G15)+G27</f>
        <v>10</v>
      </c>
      <c r="H120" s="1"/>
    </row>
    <row r="121" spans="1:8" ht="15" customHeight="1" x14ac:dyDescent="0.2">
      <c r="B121" s="12"/>
      <c r="C121" s="3" t="s">
        <v>65</v>
      </c>
      <c r="D121" s="4"/>
      <c r="E121" s="6">
        <f>SUM(E16:E20)+E11+E26+E28+E29</f>
        <v>14</v>
      </c>
      <c r="F121" s="6"/>
      <c r="G121" s="6">
        <f>SUM(G16:G20)+G11+G26+G28+G29</f>
        <v>18</v>
      </c>
      <c r="H121" s="1"/>
    </row>
    <row r="122" spans="1:8" ht="15" customHeight="1" x14ac:dyDescent="0.2">
      <c r="B122" s="12"/>
      <c r="C122" s="3" t="s">
        <v>110</v>
      </c>
      <c r="D122" s="4"/>
      <c r="E122" s="6">
        <f>SUM(E32:E35)+SUM(E38:E40)+SUM(E43:E46)+SUM(E49:E50)+SUM(E53:E58)+SUM(E76:E79)+SUM(E82:E89)</f>
        <v>41</v>
      </c>
      <c r="F122" s="6"/>
      <c r="G122" s="6">
        <f>SUM(G32:G35)+SUM(G38:G40)+SUM(G43:G46)+SUM(G49:G50)+SUM(G53:G58)+SUM(G76:G79)+SUM(G82:G89)</f>
        <v>62</v>
      </c>
      <c r="H122" s="1"/>
    </row>
    <row r="123" spans="1:8" ht="15" customHeight="1" x14ac:dyDescent="0.2">
      <c r="B123" s="12"/>
      <c r="C123" s="3" t="s">
        <v>112</v>
      </c>
      <c r="D123" s="4"/>
      <c r="E123" s="6">
        <f>SUM(E61:E67)+SUM(E71:E73)</f>
        <v>15</v>
      </c>
      <c r="F123" s="6"/>
      <c r="G123" s="6">
        <f>SUM(G61:G67)+SUM(G71:G73)</f>
        <v>20</v>
      </c>
      <c r="H123" s="1"/>
    </row>
    <row r="124" spans="1:8" ht="15" customHeight="1" x14ac:dyDescent="0.2">
      <c r="B124" s="12"/>
      <c r="C124" s="3" t="s">
        <v>111</v>
      </c>
      <c r="D124" s="4"/>
      <c r="E124" s="6">
        <f>SUM(E107:E113)</f>
        <v>13</v>
      </c>
      <c r="F124" s="6"/>
      <c r="G124" s="6">
        <f>SUM(G107:G113)</f>
        <v>14</v>
      </c>
      <c r="H124" s="1"/>
    </row>
    <row r="125" spans="1:8" ht="15" customHeight="1" x14ac:dyDescent="0.2">
      <c r="B125" s="12"/>
      <c r="C125" s="3" t="s">
        <v>66</v>
      </c>
      <c r="D125" s="4"/>
      <c r="E125" s="6">
        <f>SUM(E92:E99)+SUM(E103:E104)</f>
        <v>16</v>
      </c>
      <c r="F125" s="6"/>
      <c r="G125" s="6">
        <f>SUM(G92:G99)+SUM(G103:G104)</f>
        <v>20</v>
      </c>
      <c r="H125" s="1"/>
    </row>
    <row r="126" spans="1:8" x14ac:dyDescent="0.2">
      <c r="B126" s="74"/>
      <c r="C126" s="75"/>
      <c r="D126" s="75"/>
      <c r="E126" s="75"/>
      <c r="F126" s="75"/>
      <c r="G126" s="76"/>
    </row>
    <row r="127" spans="1:8" ht="12.75" customHeight="1" x14ac:dyDescent="0.2">
      <c r="A127" s="5"/>
      <c r="C127" s="77" t="s">
        <v>70</v>
      </c>
      <c r="D127" s="20"/>
      <c r="E127" s="79">
        <f>SUM(E120:E125)</f>
        <v>109</v>
      </c>
      <c r="F127" s="43"/>
      <c r="G127" s="79">
        <f>SUM(G120:G125)</f>
        <v>144</v>
      </c>
      <c r="H127" s="1"/>
    </row>
    <row r="128" spans="1:8" ht="13.5" customHeight="1" thickBot="1" x14ac:dyDescent="0.25">
      <c r="B128" s="21"/>
      <c r="C128" s="78"/>
      <c r="D128" s="22"/>
      <c r="E128" s="80"/>
      <c r="F128" s="44"/>
      <c r="G128" s="80"/>
    </row>
    <row r="129" spans="8:8" x14ac:dyDescent="0.2">
      <c r="H129" s="2"/>
    </row>
  </sheetData>
  <mergeCells count="20">
    <mergeCell ref="C127:C128"/>
    <mergeCell ref="E127:E128"/>
    <mergeCell ref="G127:G128"/>
    <mergeCell ref="B117:G118"/>
    <mergeCell ref="J32:K32"/>
    <mergeCell ref="J33:K33"/>
    <mergeCell ref="J34:K34"/>
    <mergeCell ref="B4:G4"/>
    <mergeCell ref="B5:G7"/>
    <mergeCell ref="I7:J7"/>
    <mergeCell ref="G8:G9"/>
    <mergeCell ref="B126:G126"/>
    <mergeCell ref="J23:K23"/>
    <mergeCell ref="J26:K26"/>
    <mergeCell ref="J27:K27"/>
    <mergeCell ref="J31:K31"/>
    <mergeCell ref="J14:K14"/>
    <mergeCell ref="J18:K18"/>
    <mergeCell ref="J19:K19"/>
    <mergeCell ref="J22:K22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pane ySplit="4" topLeftCell="A5" activePane="bottomLeft" state="frozenSplit"/>
      <selection pane="bottomLeft" activeCell="G1" sqref="G1"/>
    </sheetView>
  </sheetViews>
  <sheetFormatPr defaultRowHeight="12.75" x14ac:dyDescent="0.2"/>
  <cols>
    <col min="2" max="2" width="5.28515625" customWidth="1"/>
    <col min="3" max="3" width="46" customWidth="1"/>
    <col min="4" max="4" width="2.5703125" customWidth="1"/>
    <col min="6" max="6" width="10.42578125" style="1" customWidth="1"/>
    <col min="7" max="7" width="10.85546875" customWidth="1"/>
    <col min="8" max="8" width="3.140625" customWidth="1"/>
    <col min="9" max="9" width="4" customWidth="1"/>
    <col min="10" max="10" width="42" customWidth="1"/>
    <col min="14" max="14" width="23.42578125" customWidth="1"/>
    <col min="15" max="15" width="25.140625" customWidth="1"/>
  </cols>
  <sheetData>
    <row r="1" spans="1:14" ht="51.75" customHeight="1" x14ac:dyDescent="0.2">
      <c r="C1" s="51" t="s">
        <v>183</v>
      </c>
    </row>
    <row r="2" spans="1:14" ht="18" x14ac:dyDescent="0.25">
      <c r="C2" s="23" t="s">
        <v>67</v>
      </c>
    </row>
    <row r="3" spans="1:14" ht="13.5" thickBot="1" x14ac:dyDescent="0.25">
      <c r="A3" s="11"/>
    </row>
    <row r="4" spans="1:14" ht="18.75" thickBot="1" x14ac:dyDescent="0.3">
      <c r="A4" s="5"/>
      <c r="B4" s="61" t="s">
        <v>82</v>
      </c>
      <c r="C4" s="62"/>
      <c r="D4" s="62"/>
      <c r="E4" s="62"/>
      <c r="F4" s="62"/>
      <c r="G4" s="63"/>
      <c r="H4" s="13"/>
    </row>
    <row r="5" spans="1:14" ht="7.5" customHeight="1" x14ac:dyDescent="0.2">
      <c r="A5" s="11"/>
      <c r="B5" s="64"/>
      <c r="C5" s="65"/>
      <c r="D5" s="65"/>
      <c r="E5" s="65"/>
      <c r="F5" s="65"/>
      <c r="G5" s="65"/>
      <c r="H5" s="13"/>
    </row>
    <row r="6" spans="1:14" ht="8.25" customHeight="1" x14ac:dyDescent="0.2">
      <c r="A6" s="5"/>
      <c r="B6" s="66"/>
      <c r="C6" s="67"/>
      <c r="D6" s="67"/>
      <c r="E6" s="67"/>
      <c r="F6" s="67"/>
      <c r="G6" s="67"/>
      <c r="H6" s="13"/>
    </row>
    <row r="7" spans="1:14" ht="15.75" hidden="1" x14ac:dyDescent="0.2">
      <c r="A7" s="11"/>
      <c r="B7" s="68"/>
      <c r="C7" s="69"/>
      <c r="D7" s="69"/>
      <c r="E7" s="69"/>
      <c r="F7" s="69"/>
      <c r="G7" s="70"/>
      <c r="H7" s="11"/>
      <c r="I7" s="71" t="s">
        <v>72</v>
      </c>
      <c r="J7" s="71"/>
      <c r="N7" s="15"/>
    </row>
    <row r="8" spans="1:14" ht="12.75" customHeight="1" x14ac:dyDescent="0.25">
      <c r="A8" s="11"/>
      <c r="B8" s="12"/>
      <c r="C8" s="4"/>
      <c r="D8" s="4"/>
      <c r="E8" s="4"/>
      <c r="F8" s="6"/>
      <c r="G8" s="72" t="s">
        <v>115</v>
      </c>
      <c r="H8" s="11"/>
      <c r="I8" s="19">
        <v>0</v>
      </c>
      <c r="J8" s="19" t="s">
        <v>73</v>
      </c>
      <c r="N8" s="18"/>
    </row>
    <row r="9" spans="1:14" ht="16.5" customHeight="1" x14ac:dyDescent="0.25">
      <c r="A9" s="11"/>
      <c r="B9" s="12"/>
      <c r="C9" s="46" t="s">
        <v>83</v>
      </c>
      <c r="D9" s="4"/>
      <c r="E9" s="6" t="s">
        <v>0</v>
      </c>
      <c r="F9" s="33" t="s">
        <v>156</v>
      </c>
      <c r="G9" s="72"/>
      <c r="I9" s="19">
        <v>1</v>
      </c>
      <c r="J9" s="19" t="s">
        <v>74</v>
      </c>
      <c r="N9" s="15"/>
    </row>
    <row r="10" spans="1:14" ht="15" customHeight="1" x14ac:dyDescent="0.2">
      <c r="B10" s="12"/>
      <c r="C10" s="4"/>
      <c r="D10" s="4"/>
      <c r="E10" s="7"/>
      <c r="F10" s="34"/>
      <c r="G10" s="45"/>
      <c r="I10" s="19">
        <v>2</v>
      </c>
      <c r="J10" s="19" t="s">
        <v>134</v>
      </c>
      <c r="N10" s="15"/>
    </row>
    <row r="11" spans="1:14" ht="17.25" customHeight="1" x14ac:dyDescent="0.2">
      <c r="B11" s="12" t="s">
        <v>62</v>
      </c>
      <c r="C11" s="4" t="s">
        <v>71</v>
      </c>
      <c r="D11" s="4"/>
      <c r="E11" s="6">
        <v>0</v>
      </c>
      <c r="F11" s="33">
        <v>1</v>
      </c>
      <c r="G11" s="26">
        <f>2*F11</f>
        <v>2</v>
      </c>
      <c r="J11" s="19"/>
      <c r="N11" s="15"/>
    </row>
    <row r="12" spans="1:14" ht="15.75" customHeight="1" x14ac:dyDescent="0.2">
      <c r="B12" s="12" t="s">
        <v>91</v>
      </c>
      <c r="C12" s="4" t="s">
        <v>1</v>
      </c>
      <c r="D12" s="4"/>
      <c r="E12" s="6">
        <v>2</v>
      </c>
      <c r="F12" s="33">
        <v>1</v>
      </c>
      <c r="G12" s="26">
        <f t="shared" ref="G12:G20" si="0">2*F12</f>
        <v>2</v>
      </c>
      <c r="I12" s="19"/>
      <c r="J12" s="19"/>
      <c r="N12" s="15"/>
    </row>
    <row r="13" spans="1:14" x14ac:dyDescent="0.2">
      <c r="B13" s="12" t="s">
        <v>91</v>
      </c>
      <c r="C13" s="4" t="s">
        <v>84</v>
      </c>
      <c r="D13" s="4"/>
      <c r="E13" s="6">
        <v>0</v>
      </c>
      <c r="F13" s="33">
        <v>1</v>
      </c>
      <c r="G13" s="26">
        <f t="shared" si="0"/>
        <v>2</v>
      </c>
      <c r="J13" t="s">
        <v>1</v>
      </c>
    </row>
    <row r="14" spans="1:14" x14ac:dyDescent="0.2">
      <c r="B14" s="12" t="s">
        <v>91</v>
      </c>
      <c r="C14" s="4" t="s">
        <v>85</v>
      </c>
      <c r="D14" s="4"/>
      <c r="E14" s="6">
        <v>2</v>
      </c>
      <c r="F14" s="33">
        <v>1</v>
      </c>
      <c r="G14" s="26">
        <f t="shared" si="0"/>
        <v>2</v>
      </c>
      <c r="J14" s="73" t="s">
        <v>118</v>
      </c>
      <c r="K14" s="73"/>
    </row>
    <row r="15" spans="1:14" x14ac:dyDescent="0.2">
      <c r="B15" s="12" t="s">
        <v>91</v>
      </c>
      <c r="C15" s="4" t="s">
        <v>113</v>
      </c>
      <c r="D15" s="4"/>
      <c r="E15" s="24">
        <v>2</v>
      </c>
      <c r="F15" s="42">
        <v>1</v>
      </c>
      <c r="G15" s="26">
        <f t="shared" si="0"/>
        <v>2</v>
      </c>
      <c r="J15" t="s">
        <v>119</v>
      </c>
    </row>
    <row r="16" spans="1:14" x14ac:dyDescent="0.2">
      <c r="B16" s="12" t="s">
        <v>62</v>
      </c>
      <c r="C16" s="4" t="s">
        <v>2</v>
      </c>
      <c r="D16" s="4"/>
      <c r="E16" s="6">
        <v>1</v>
      </c>
      <c r="F16" s="33">
        <v>1</v>
      </c>
      <c r="G16" s="26">
        <f t="shared" si="0"/>
        <v>2</v>
      </c>
    </row>
    <row r="17" spans="1:11" x14ac:dyDescent="0.2">
      <c r="B17" s="12" t="s">
        <v>62</v>
      </c>
      <c r="C17" s="4" t="s">
        <v>116</v>
      </c>
      <c r="D17" s="4"/>
      <c r="E17" s="6">
        <v>1</v>
      </c>
      <c r="F17" s="33">
        <v>1</v>
      </c>
      <c r="G17" s="26">
        <f t="shared" si="0"/>
        <v>2</v>
      </c>
      <c r="J17" t="s">
        <v>120</v>
      </c>
    </row>
    <row r="18" spans="1:11" x14ac:dyDescent="0.2">
      <c r="B18" s="12" t="s">
        <v>62</v>
      </c>
      <c r="C18" s="4" t="s">
        <v>88</v>
      </c>
      <c r="D18" s="4"/>
      <c r="E18" s="24">
        <v>0</v>
      </c>
      <c r="F18" s="42">
        <v>1</v>
      </c>
      <c r="G18" s="26">
        <f t="shared" si="0"/>
        <v>2</v>
      </c>
      <c r="J18" s="73" t="s">
        <v>121</v>
      </c>
      <c r="K18" s="73"/>
    </row>
    <row r="19" spans="1:11" x14ac:dyDescent="0.2">
      <c r="B19" s="12" t="s">
        <v>62</v>
      </c>
      <c r="C19" s="4" t="s">
        <v>89</v>
      </c>
      <c r="D19" s="4"/>
      <c r="E19" s="24">
        <v>1</v>
      </c>
      <c r="F19" s="42">
        <v>1</v>
      </c>
      <c r="G19" s="26">
        <f t="shared" si="0"/>
        <v>2</v>
      </c>
      <c r="J19" s="73" t="s">
        <v>122</v>
      </c>
      <c r="K19" s="73"/>
    </row>
    <row r="20" spans="1:11" x14ac:dyDescent="0.2">
      <c r="B20" s="12" t="s">
        <v>62</v>
      </c>
      <c r="C20" s="4" t="s">
        <v>90</v>
      </c>
      <c r="D20" s="4"/>
      <c r="E20" s="24">
        <v>2</v>
      </c>
      <c r="F20" s="42">
        <v>1</v>
      </c>
      <c r="G20" s="26">
        <f t="shared" si="0"/>
        <v>2</v>
      </c>
    </row>
    <row r="21" spans="1:11" x14ac:dyDescent="0.2">
      <c r="A21" s="5"/>
      <c r="D21" s="4"/>
      <c r="E21" s="25"/>
      <c r="F21" s="34"/>
      <c r="G21" s="32"/>
      <c r="J21" t="s">
        <v>123</v>
      </c>
    </row>
    <row r="22" spans="1:11" x14ac:dyDescent="0.2">
      <c r="B22" s="12"/>
      <c r="C22" s="4"/>
      <c r="D22" s="4"/>
      <c r="E22" s="25"/>
      <c r="F22" s="34"/>
      <c r="G22" s="32"/>
      <c r="J22" s="73" t="s">
        <v>124</v>
      </c>
      <c r="K22" s="73"/>
    </row>
    <row r="23" spans="1:11" ht="15.75" x14ac:dyDescent="0.25">
      <c r="B23" s="12"/>
      <c r="C23" s="46" t="s">
        <v>3</v>
      </c>
      <c r="D23" s="4"/>
      <c r="E23" s="25"/>
      <c r="F23" s="34"/>
      <c r="G23" s="32"/>
      <c r="J23" s="73" t="s">
        <v>125</v>
      </c>
      <c r="K23" s="73"/>
    </row>
    <row r="24" spans="1:11" x14ac:dyDescent="0.2">
      <c r="B24" s="12"/>
      <c r="C24" s="3"/>
      <c r="D24" s="4"/>
      <c r="E24" s="25"/>
      <c r="F24" s="34"/>
      <c r="G24" s="32"/>
    </row>
    <row r="25" spans="1:11" x14ac:dyDescent="0.2">
      <c r="B25" s="12"/>
      <c r="C25" s="8" t="s">
        <v>53</v>
      </c>
      <c r="D25" s="4"/>
      <c r="E25" s="25"/>
      <c r="F25" s="34"/>
      <c r="G25" s="32"/>
      <c r="J25" t="s">
        <v>126</v>
      </c>
    </row>
    <row r="26" spans="1:11" x14ac:dyDescent="0.2">
      <c r="B26" s="12" t="s">
        <v>62</v>
      </c>
      <c r="C26" s="4" t="s">
        <v>86</v>
      </c>
      <c r="D26" s="4"/>
      <c r="E26" s="6">
        <v>1</v>
      </c>
      <c r="F26" s="33">
        <v>1</v>
      </c>
      <c r="G26" s="26">
        <f>2*F26</f>
        <v>2</v>
      </c>
      <c r="J26" s="73" t="s">
        <v>127</v>
      </c>
      <c r="K26" s="73"/>
    </row>
    <row r="27" spans="1:11" x14ac:dyDescent="0.2">
      <c r="B27" s="12" t="s">
        <v>91</v>
      </c>
      <c r="C27" s="4" t="s">
        <v>4</v>
      </c>
      <c r="D27" s="4"/>
      <c r="E27" s="6">
        <v>2</v>
      </c>
      <c r="F27" s="33">
        <v>1</v>
      </c>
      <c r="G27" s="26">
        <f>2*F27</f>
        <v>2</v>
      </c>
      <c r="J27" s="73" t="s">
        <v>175</v>
      </c>
      <c r="K27" s="73"/>
    </row>
    <row r="28" spans="1:11" x14ac:dyDescent="0.2">
      <c r="B28" s="12" t="s">
        <v>62</v>
      </c>
      <c r="C28" s="4" t="s">
        <v>87</v>
      </c>
      <c r="D28" s="4"/>
      <c r="E28" s="6">
        <v>1</v>
      </c>
      <c r="F28" s="33">
        <v>1</v>
      </c>
      <c r="G28" s="26">
        <f>2*F28</f>
        <v>2</v>
      </c>
    </row>
    <row r="29" spans="1:11" x14ac:dyDescent="0.2">
      <c r="B29" s="12" t="s">
        <v>62</v>
      </c>
      <c r="C29" s="4" t="s">
        <v>5</v>
      </c>
      <c r="D29" s="4"/>
      <c r="E29" s="6">
        <v>2</v>
      </c>
      <c r="F29" s="33">
        <v>1</v>
      </c>
      <c r="G29" s="26">
        <f>2*F29</f>
        <v>2</v>
      </c>
    </row>
    <row r="30" spans="1:11" x14ac:dyDescent="0.2">
      <c r="B30" s="12"/>
      <c r="C30" s="4"/>
      <c r="D30" s="4"/>
      <c r="E30" s="25"/>
      <c r="F30" s="34"/>
      <c r="G30" s="32"/>
      <c r="J30" t="s">
        <v>128</v>
      </c>
    </row>
    <row r="31" spans="1:11" x14ac:dyDescent="0.2">
      <c r="B31" s="12"/>
      <c r="C31" s="8" t="s">
        <v>54</v>
      </c>
      <c r="D31" s="4"/>
      <c r="E31" s="25"/>
      <c r="F31" s="34"/>
      <c r="G31" s="32"/>
      <c r="J31" s="73" t="s">
        <v>129</v>
      </c>
      <c r="K31" s="73"/>
    </row>
    <row r="32" spans="1:11" x14ac:dyDescent="0.2">
      <c r="B32" s="12" t="s">
        <v>63</v>
      </c>
      <c r="C32" s="4" t="s">
        <v>6</v>
      </c>
      <c r="D32" s="4"/>
      <c r="E32" s="6">
        <v>1</v>
      </c>
      <c r="F32" s="33">
        <v>1</v>
      </c>
      <c r="G32" s="26">
        <f>2*F32</f>
        <v>2</v>
      </c>
      <c r="J32" s="73" t="s">
        <v>130</v>
      </c>
      <c r="K32" s="73"/>
    </row>
    <row r="33" spans="2:11" x14ac:dyDescent="0.2">
      <c r="B33" s="12" t="s">
        <v>63</v>
      </c>
      <c r="C33" s="4" t="s">
        <v>7</v>
      </c>
      <c r="D33" s="4"/>
      <c r="E33" s="6">
        <v>2</v>
      </c>
      <c r="F33" s="33">
        <v>1</v>
      </c>
      <c r="G33" s="26">
        <f>2*F33</f>
        <v>2</v>
      </c>
      <c r="J33" s="73" t="s">
        <v>131</v>
      </c>
      <c r="K33" s="73"/>
    </row>
    <row r="34" spans="2:11" x14ac:dyDescent="0.2">
      <c r="B34" s="12" t="s">
        <v>63</v>
      </c>
      <c r="C34" s="4" t="s">
        <v>8</v>
      </c>
      <c r="D34" s="4"/>
      <c r="E34" s="6">
        <v>2</v>
      </c>
      <c r="F34" s="33">
        <v>1</v>
      </c>
      <c r="G34" s="26">
        <f>2*F34</f>
        <v>2</v>
      </c>
      <c r="J34" s="73" t="s">
        <v>176</v>
      </c>
      <c r="K34" s="73"/>
    </row>
    <row r="35" spans="2:11" x14ac:dyDescent="0.2">
      <c r="B35" s="12" t="s">
        <v>63</v>
      </c>
      <c r="C35" s="4" t="s">
        <v>9</v>
      </c>
      <c r="D35" s="4"/>
      <c r="E35" s="6">
        <v>0</v>
      </c>
      <c r="F35" s="33">
        <v>1</v>
      </c>
      <c r="G35" s="26">
        <f>2*F35</f>
        <v>2</v>
      </c>
    </row>
    <row r="36" spans="2:11" x14ac:dyDescent="0.2">
      <c r="B36" s="12"/>
      <c r="C36" s="4"/>
      <c r="D36" s="4"/>
      <c r="E36" s="25"/>
      <c r="F36" s="34"/>
      <c r="G36" s="32"/>
    </row>
    <row r="37" spans="2:11" x14ac:dyDescent="0.2">
      <c r="B37" s="12"/>
      <c r="C37" s="8" t="s">
        <v>55</v>
      </c>
      <c r="D37" s="4"/>
      <c r="E37" s="25"/>
      <c r="F37" s="34"/>
      <c r="G37" s="32"/>
    </row>
    <row r="38" spans="2:11" x14ac:dyDescent="0.2">
      <c r="B38" s="12" t="s">
        <v>63</v>
      </c>
      <c r="C38" s="4" t="s">
        <v>108</v>
      </c>
      <c r="D38" s="4"/>
      <c r="E38" s="6">
        <v>2</v>
      </c>
      <c r="F38" s="33">
        <v>1</v>
      </c>
      <c r="G38" s="26">
        <f>2*F38</f>
        <v>2</v>
      </c>
    </row>
    <row r="39" spans="2:11" x14ac:dyDescent="0.2">
      <c r="B39" s="12" t="s">
        <v>63</v>
      </c>
      <c r="C39" s="4" t="s">
        <v>10</v>
      </c>
      <c r="D39" s="4"/>
      <c r="E39" s="6">
        <v>2</v>
      </c>
      <c r="F39" s="33">
        <v>1</v>
      </c>
      <c r="G39" s="26">
        <f>2*F39</f>
        <v>2</v>
      </c>
    </row>
    <row r="40" spans="2:11" x14ac:dyDescent="0.2">
      <c r="B40" s="12" t="s">
        <v>63</v>
      </c>
      <c r="C40" s="4" t="s">
        <v>11</v>
      </c>
      <c r="D40" s="4"/>
      <c r="E40" s="6">
        <v>1</v>
      </c>
      <c r="F40" s="33">
        <v>1</v>
      </c>
      <c r="G40" s="26">
        <f>2*F40</f>
        <v>2</v>
      </c>
    </row>
    <row r="41" spans="2:11" x14ac:dyDescent="0.2">
      <c r="B41" s="12"/>
      <c r="C41" s="4"/>
      <c r="D41" s="4"/>
      <c r="E41" s="25"/>
      <c r="F41" s="34"/>
      <c r="G41" s="32"/>
    </row>
    <row r="42" spans="2:11" x14ac:dyDescent="0.2">
      <c r="B42" s="12"/>
      <c r="C42" s="8" t="s">
        <v>52</v>
      </c>
      <c r="D42" s="4"/>
      <c r="E42" s="25"/>
      <c r="F42" s="34"/>
      <c r="G42" s="32"/>
    </row>
    <row r="43" spans="2:11" x14ac:dyDescent="0.2">
      <c r="B43" s="12" t="s">
        <v>63</v>
      </c>
      <c r="C43" s="4" t="s">
        <v>12</v>
      </c>
      <c r="D43" s="4"/>
      <c r="E43" s="6">
        <v>2</v>
      </c>
      <c r="F43" s="33">
        <v>1</v>
      </c>
      <c r="G43" s="26">
        <f>2*F43</f>
        <v>2</v>
      </c>
    </row>
    <row r="44" spans="2:11" x14ac:dyDescent="0.2">
      <c r="B44" s="12" t="s">
        <v>63</v>
      </c>
      <c r="C44" s="4" t="s">
        <v>13</v>
      </c>
      <c r="D44" s="4"/>
      <c r="E44" s="6">
        <v>2</v>
      </c>
      <c r="F44" s="33">
        <v>1</v>
      </c>
      <c r="G44" s="26">
        <f>2*F44</f>
        <v>2</v>
      </c>
    </row>
    <row r="45" spans="2:11" x14ac:dyDescent="0.2">
      <c r="B45" s="12" t="s">
        <v>63</v>
      </c>
      <c r="C45" s="4" t="s">
        <v>15</v>
      </c>
      <c r="D45" s="4"/>
      <c r="E45" s="6">
        <v>2</v>
      </c>
      <c r="F45" s="33">
        <v>1</v>
      </c>
      <c r="G45" s="26">
        <f>2*F45</f>
        <v>2</v>
      </c>
    </row>
    <row r="46" spans="2:11" x14ac:dyDescent="0.2">
      <c r="B46" s="12" t="s">
        <v>63</v>
      </c>
      <c r="C46" s="4" t="s">
        <v>14</v>
      </c>
      <c r="D46" s="4"/>
      <c r="E46" s="6">
        <v>2</v>
      </c>
      <c r="F46" s="33">
        <v>1</v>
      </c>
      <c r="G46" s="26">
        <f>2*F46</f>
        <v>2</v>
      </c>
    </row>
    <row r="47" spans="2:11" x14ac:dyDescent="0.2">
      <c r="B47" s="12"/>
      <c r="C47" s="4"/>
      <c r="D47" s="4"/>
      <c r="E47" s="25"/>
      <c r="F47" s="34"/>
      <c r="G47" s="32"/>
    </row>
    <row r="48" spans="2:11" x14ac:dyDescent="0.2">
      <c r="B48" s="12"/>
      <c r="C48" s="8" t="s">
        <v>51</v>
      </c>
      <c r="D48" s="4"/>
      <c r="E48" s="25"/>
      <c r="F48" s="34"/>
      <c r="G48" s="32"/>
    </row>
    <row r="49" spans="2:7" x14ac:dyDescent="0.2">
      <c r="B49" s="12" t="s">
        <v>63</v>
      </c>
      <c r="C49" s="4" t="s">
        <v>16</v>
      </c>
      <c r="D49" s="4"/>
      <c r="E49" s="6">
        <v>1</v>
      </c>
      <c r="F49" s="33">
        <v>1</v>
      </c>
      <c r="G49" s="26">
        <f>2*F49</f>
        <v>2</v>
      </c>
    </row>
    <row r="50" spans="2:7" x14ac:dyDescent="0.2">
      <c r="B50" s="12" t="s">
        <v>63</v>
      </c>
      <c r="C50" s="4" t="s">
        <v>17</v>
      </c>
      <c r="D50" s="4"/>
      <c r="E50" s="6">
        <v>0</v>
      </c>
      <c r="F50" s="33">
        <v>1</v>
      </c>
      <c r="G50" s="26">
        <f>2*F50</f>
        <v>2</v>
      </c>
    </row>
    <row r="51" spans="2:7" x14ac:dyDescent="0.2">
      <c r="B51" s="12"/>
      <c r="C51" s="4"/>
      <c r="D51" s="4"/>
      <c r="E51" s="25"/>
      <c r="F51" s="34"/>
      <c r="G51" s="32"/>
    </row>
    <row r="52" spans="2:7" x14ac:dyDescent="0.2">
      <c r="B52" s="12"/>
      <c r="C52" s="8" t="s">
        <v>49</v>
      </c>
      <c r="D52" s="4"/>
      <c r="E52" s="25"/>
      <c r="F52" s="34"/>
      <c r="G52" s="32"/>
    </row>
    <row r="53" spans="2:7" x14ac:dyDescent="0.2">
      <c r="B53" s="12" t="s">
        <v>63</v>
      </c>
      <c r="C53" s="4" t="s">
        <v>18</v>
      </c>
      <c r="D53" s="4"/>
      <c r="E53" s="6">
        <v>0</v>
      </c>
      <c r="F53" s="33">
        <v>1</v>
      </c>
      <c r="G53" s="26">
        <f t="shared" ref="G53:G58" si="1">2*F53</f>
        <v>2</v>
      </c>
    </row>
    <row r="54" spans="2:7" x14ac:dyDescent="0.2">
      <c r="B54" s="12" t="s">
        <v>63</v>
      </c>
      <c r="C54" s="4" t="s">
        <v>19</v>
      </c>
      <c r="D54" s="4"/>
      <c r="E54" s="6">
        <v>0</v>
      </c>
      <c r="F54" s="33">
        <v>1</v>
      </c>
      <c r="G54" s="26">
        <f t="shared" si="1"/>
        <v>2</v>
      </c>
    </row>
    <row r="55" spans="2:7" x14ac:dyDescent="0.2">
      <c r="B55" s="12" t="s">
        <v>63</v>
      </c>
      <c r="C55" s="4" t="s">
        <v>50</v>
      </c>
      <c r="D55" s="4"/>
      <c r="E55" s="6">
        <v>2</v>
      </c>
      <c r="F55" s="33">
        <v>1</v>
      </c>
      <c r="G55" s="26">
        <f t="shared" si="1"/>
        <v>2</v>
      </c>
    </row>
    <row r="56" spans="2:7" x14ac:dyDescent="0.2">
      <c r="B56" s="12" t="s">
        <v>63</v>
      </c>
      <c r="C56" s="4" t="s">
        <v>95</v>
      </c>
      <c r="D56" s="4"/>
      <c r="E56" s="6">
        <v>1</v>
      </c>
      <c r="F56" s="33">
        <v>1</v>
      </c>
      <c r="G56" s="26">
        <f t="shared" si="1"/>
        <v>2</v>
      </c>
    </row>
    <row r="57" spans="2:7" x14ac:dyDescent="0.2">
      <c r="B57" s="12" t="s">
        <v>63</v>
      </c>
      <c r="C57" s="4" t="s">
        <v>96</v>
      </c>
      <c r="D57" s="4"/>
      <c r="E57" s="6">
        <v>1</v>
      </c>
      <c r="F57" s="33">
        <v>1</v>
      </c>
      <c r="G57" s="26">
        <f t="shared" si="1"/>
        <v>2</v>
      </c>
    </row>
    <row r="58" spans="2:7" x14ac:dyDescent="0.2">
      <c r="B58" s="12" t="s">
        <v>63</v>
      </c>
      <c r="C58" s="4" t="s">
        <v>97</v>
      </c>
      <c r="D58" s="4"/>
      <c r="E58" s="6">
        <v>2</v>
      </c>
      <c r="F58" s="33">
        <v>1</v>
      </c>
      <c r="G58" s="26">
        <f t="shared" si="1"/>
        <v>2</v>
      </c>
    </row>
    <row r="59" spans="2:7" x14ac:dyDescent="0.2">
      <c r="B59" s="12"/>
      <c r="C59" s="4"/>
      <c r="D59" s="4"/>
      <c r="E59" s="25"/>
      <c r="F59" s="34"/>
      <c r="G59" s="32"/>
    </row>
    <row r="60" spans="2:7" x14ac:dyDescent="0.2">
      <c r="B60" s="12"/>
      <c r="C60" s="8" t="s">
        <v>20</v>
      </c>
      <c r="D60" s="4"/>
      <c r="E60" s="25"/>
      <c r="F60" s="34"/>
      <c r="G60" s="32"/>
    </row>
    <row r="61" spans="2:7" x14ac:dyDescent="0.2">
      <c r="B61" s="12" t="s">
        <v>94</v>
      </c>
      <c r="C61" s="4" t="s">
        <v>21</v>
      </c>
      <c r="D61" s="4"/>
      <c r="E61" s="6">
        <v>2</v>
      </c>
      <c r="F61" s="33">
        <v>1</v>
      </c>
      <c r="G61" s="26">
        <f t="shared" ref="G61:G68" si="2">2*F61</f>
        <v>2</v>
      </c>
    </row>
    <row r="62" spans="2:7" x14ac:dyDescent="0.2">
      <c r="B62" s="12" t="s">
        <v>94</v>
      </c>
      <c r="C62" s="4" t="s">
        <v>22</v>
      </c>
      <c r="D62" s="4"/>
      <c r="E62" s="6">
        <v>1</v>
      </c>
      <c r="F62" s="33">
        <v>1</v>
      </c>
      <c r="G62" s="26">
        <f t="shared" si="2"/>
        <v>2</v>
      </c>
    </row>
    <row r="63" spans="2:7" x14ac:dyDescent="0.2">
      <c r="B63" s="12" t="s">
        <v>94</v>
      </c>
      <c r="C63" s="4" t="s">
        <v>23</v>
      </c>
      <c r="D63" s="4"/>
      <c r="E63" s="6">
        <v>2</v>
      </c>
      <c r="F63" s="33">
        <v>1</v>
      </c>
      <c r="G63" s="26">
        <f t="shared" si="2"/>
        <v>2</v>
      </c>
    </row>
    <row r="64" spans="2:7" x14ac:dyDescent="0.2">
      <c r="B64" s="12" t="s">
        <v>94</v>
      </c>
      <c r="C64" s="4" t="s">
        <v>99</v>
      </c>
      <c r="D64" s="4"/>
      <c r="E64" s="6">
        <v>2</v>
      </c>
      <c r="F64" s="33">
        <v>1</v>
      </c>
      <c r="G64" s="26">
        <f t="shared" si="2"/>
        <v>2</v>
      </c>
    </row>
    <row r="65" spans="2:7" x14ac:dyDescent="0.2">
      <c r="B65" s="12" t="s">
        <v>94</v>
      </c>
      <c r="C65" s="4" t="s">
        <v>100</v>
      </c>
      <c r="D65" s="4"/>
      <c r="E65" s="6">
        <v>2</v>
      </c>
      <c r="F65" s="33">
        <v>1</v>
      </c>
      <c r="G65" s="26">
        <f t="shared" si="2"/>
        <v>2</v>
      </c>
    </row>
    <row r="66" spans="2:7" x14ac:dyDescent="0.2">
      <c r="B66" s="12" t="s">
        <v>94</v>
      </c>
      <c r="C66" s="4" t="s">
        <v>101</v>
      </c>
      <c r="D66" s="4"/>
      <c r="E66" s="6">
        <v>1</v>
      </c>
      <c r="F66" s="33">
        <v>1</v>
      </c>
      <c r="G66" s="26">
        <f t="shared" si="2"/>
        <v>2</v>
      </c>
    </row>
    <row r="67" spans="2:7" x14ac:dyDescent="0.2">
      <c r="B67" s="12" t="s">
        <v>94</v>
      </c>
      <c r="C67" s="4" t="s">
        <v>102</v>
      </c>
      <c r="D67" s="4"/>
      <c r="E67" s="6">
        <v>1</v>
      </c>
      <c r="F67" s="33">
        <v>1</v>
      </c>
      <c r="G67" s="26">
        <f t="shared" si="2"/>
        <v>2</v>
      </c>
    </row>
    <row r="68" spans="2:7" x14ac:dyDescent="0.2">
      <c r="B68" s="12" t="s">
        <v>94</v>
      </c>
      <c r="C68" s="4" t="s">
        <v>103</v>
      </c>
      <c r="D68" s="4"/>
      <c r="E68" s="24">
        <v>2</v>
      </c>
      <c r="F68" s="42">
        <v>0</v>
      </c>
      <c r="G68" s="26">
        <f t="shared" si="2"/>
        <v>0</v>
      </c>
    </row>
    <row r="69" spans="2:7" x14ac:dyDescent="0.2">
      <c r="B69" s="12"/>
      <c r="C69" s="4"/>
      <c r="D69" s="4"/>
      <c r="E69" s="25"/>
      <c r="F69" s="34"/>
      <c r="G69" s="32"/>
    </row>
    <row r="70" spans="2:7" x14ac:dyDescent="0.2">
      <c r="B70" s="12"/>
      <c r="C70" s="8" t="s">
        <v>56</v>
      </c>
      <c r="D70" s="4"/>
      <c r="E70" s="25"/>
      <c r="F70" s="34"/>
      <c r="G70" s="32"/>
    </row>
    <row r="71" spans="2:7" x14ac:dyDescent="0.2">
      <c r="B71" s="12" t="s">
        <v>94</v>
      </c>
      <c r="C71" s="4" t="s">
        <v>24</v>
      </c>
      <c r="D71" s="4"/>
      <c r="E71" s="6">
        <v>0</v>
      </c>
      <c r="F71" s="33">
        <v>1</v>
      </c>
      <c r="G71" s="26">
        <f>2*F71</f>
        <v>2</v>
      </c>
    </row>
    <row r="72" spans="2:7" x14ac:dyDescent="0.2">
      <c r="B72" s="12" t="s">
        <v>94</v>
      </c>
      <c r="C72" s="4" t="s">
        <v>25</v>
      </c>
      <c r="D72" s="4"/>
      <c r="E72" s="6">
        <v>2</v>
      </c>
      <c r="F72" s="33">
        <v>1</v>
      </c>
      <c r="G72" s="26">
        <f>2*F72</f>
        <v>2</v>
      </c>
    </row>
    <row r="73" spans="2:7" x14ac:dyDescent="0.2">
      <c r="B73" s="12" t="s">
        <v>94</v>
      </c>
      <c r="C73" s="4" t="s">
        <v>26</v>
      </c>
      <c r="D73" s="4"/>
      <c r="E73" s="6">
        <v>2</v>
      </c>
      <c r="F73" s="33">
        <v>1</v>
      </c>
      <c r="G73" s="26">
        <f>2*F73</f>
        <v>2</v>
      </c>
    </row>
    <row r="74" spans="2:7" x14ac:dyDescent="0.2">
      <c r="B74" s="12"/>
      <c r="C74" s="4"/>
      <c r="D74" s="4"/>
      <c r="E74" s="25"/>
      <c r="F74" s="34"/>
      <c r="G74" s="27"/>
    </row>
    <row r="75" spans="2:7" x14ac:dyDescent="0.2">
      <c r="B75" s="12"/>
      <c r="C75" s="8" t="s">
        <v>57</v>
      </c>
      <c r="D75" s="4"/>
      <c r="E75" s="25"/>
      <c r="F75" s="34"/>
      <c r="G75" s="27"/>
    </row>
    <row r="76" spans="2:7" x14ac:dyDescent="0.2">
      <c r="B76" s="12" t="s">
        <v>63</v>
      </c>
      <c r="C76" s="4" t="s">
        <v>27</v>
      </c>
      <c r="D76" s="4"/>
      <c r="E76" s="6">
        <v>1</v>
      </c>
      <c r="F76" s="33">
        <v>1</v>
      </c>
      <c r="G76" s="26">
        <f>2*F76</f>
        <v>2</v>
      </c>
    </row>
    <row r="77" spans="2:7" x14ac:dyDescent="0.2">
      <c r="B77" s="12" t="s">
        <v>63</v>
      </c>
      <c r="C77" s="4" t="s">
        <v>28</v>
      </c>
      <c r="D77" s="4"/>
      <c r="E77" s="6">
        <v>2</v>
      </c>
      <c r="F77" s="33">
        <v>1</v>
      </c>
      <c r="G77" s="26">
        <f>2*F77</f>
        <v>2</v>
      </c>
    </row>
    <row r="78" spans="2:7" x14ac:dyDescent="0.2">
      <c r="B78" s="12" t="s">
        <v>63</v>
      </c>
      <c r="C78" s="4" t="s">
        <v>30</v>
      </c>
      <c r="D78" s="4"/>
      <c r="E78" s="6">
        <v>1</v>
      </c>
      <c r="F78" s="33">
        <v>1</v>
      </c>
      <c r="G78" s="26">
        <f>2*F78</f>
        <v>2</v>
      </c>
    </row>
    <row r="79" spans="2:7" x14ac:dyDescent="0.2">
      <c r="B79" s="12" t="s">
        <v>63</v>
      </c>
      <c r="C79" s="4" t="s">
        <v>31</v>
      </c>
      <c r="D79" s="4"/>
      <c r="E79" s="6">
        <v>0</v>
      </c>
      <c r="F79" s="33">
        <v>1</v>
      </c>
      <c r="G79" s="26">
        <f>2*F79</f>
        <v>2</v>
      </c>
    </row>
    <row r="80" spans="2:7" x14ac:dyDescent="0.2">
      <c r="B80" s="12"/>
      <c r="C80" s="4"/>
      <c r="D80" s="4"/>
      <c r="E80" s="25"/>
      <c r="F80" s="34"/>
      <c r="G80" s="32"/>
    </row>
    <row r="81" spans="2:7" x14ac:dyDescent="0.2">
      <c r="B81" s="12"/>
      <c r="C81" s="8" t="s">
        <v>58</v>
      </c>
      <c r="D81" s="4"/>
      <c r="E81" s="25"/>
      <c r="F81" s="34"/>
      <c r="G81" s="32"/>
    </row>
    <row r="82" spans="2:7" x14ac:dyDescent="0.2">
      <c r="B82" s="12" t="s">
        <v>63</v>
      </c>
      <c r="C82" s="4" t="s">
        <v>32</v>
      </c>
      <c r="D82" s="4"/>
      <c r="E82" s="6">
        <v>0</v>
      </c>
      <c r="F82" s="33">
        <v>1</v>
      </c>
      <c r="G82" s="26">
        <f t="shared" ref="G82:G89" si="3">2*F82</f>
        <v>2</v>
      </c>
    </row>
    <row r="83" spans="2:7" x14ac:dyDescent="0.2">
      <c r="B83" s="12" t="s">
        <v>63</v>
      </c>
      <c r="C83" s="4" t="s">
        <v>33</v>
      </c>
      <c r="D83" s="4"/>
      <c r="E83" s="6">
        <v>2</v>
      </c>
      <c r="F83" s="33">
        <v>1</v>
      </c>
      <c r="G83" s="26">
        <f t="shared" si="3"/>
        <v>2</v>
      </c>
    </row>
    <row r="84" spans="2:7" x14ac:dyDescent="0.2">
      <c r="B84" s="12" t="s">
        <v>63</v>
      </c>
      <c r="C84" s="4" t="s">
        <v>34</v>
      </c>
      <c r="D84" s="4"/>
      <c r="E84" s="6">
        <v>2</v>
      </c>
      <c r="F84" s="33">
        <v>1</v>
      </c>
      <c r="G84" s="26">
        <f t="shared" si="3"/>
        <v>2</v>
      </c>
    </row>
    <row r="85" spans="2:7" x14ac:dyDescent="0.2">
      <c r="B85" s="12" t="s">
        <v>63</v>
      </c>
      <c r="C85" s="4" t="s">
        <v>35</v>
      </c>
      <c r="D85" s="4"/>
      <c r="E85" s="6">
        <v>2</v>
      </c>
      <c r="F85" s="33">
        <v>1</v>
      </c>
      <c r="G85" s="26">
        <f t="shared" si="3"/>
        <v>2</v>
      </c>
    </row>
    <row r="86" spans="2:7" x14ac:dyDescent="0.2">
      <c r="B86" s="12" t="s">
        <v>63</v>
      </c>
      <c r="C86" s="4" t="s">
        <v>36</v>
      </c>
      <c r="D86" s="4"/>
      <c r="E86" s="6">
        <v>1</v>
      </c>
      <c r="F86" s="33">
        <v>1</v>
      </c>
      <c r="G86" s="26">
        <f t="shared" si="3"/>
        <v>2</v>
      </c>
    </row>
    <row r="87" spans="2:7" x14ac:dyDescent="0.2">
      <c r="B87" s="12" t="s">
        <v>63</v>
      </c>
      <c r="C87" s="4" t="s">
        <v>98</v>
      </c>
      <c r="D87" s="4"/>
      <c r="E87" s="24">
        <v>2</v>
      </c>
      <c r="F87" s="33">
        <v>1</v>
      </c>
      <c r="G87" s="26">
        <f t="shared" si="3"/>
        <v>2</v>
      </c>
    </row>
    <row r="88" spans="2:7" x14ac:dyDescent="0.2">
      <c r="B88" s="12" t="s">
        <v>63</v>
      </c>
      <c r="C88" s="4" t="s">
        <v>37</v>
      </c>
      <c r="D88" s="4"/>
      <c r="E88" s="6">
        <v>2</v>
      </c>
      <c r="F88" s="33">
        <v>1</v>
      </c>
      <c r="G88" s="26">
        <f t="shared" si="3"/>
        <v>2</v>
      </c>
    </row>
    <row r="89" spans="2:7" x14ac:dyDescent="0.2">
      <c r="B89" s="12" t="s">
        <v>63</v>
      </c>
      <c r="C89" s="4" t="s">
        <v>38</v>
      </c>
      <c r="D89" s="4"/>
      <c r="E89" s="6">
        <v>1</v>
      </c>
      <c r="F89" s="33">
        <v>1</v>
      </c>
      <c r="G89" s="26">
        <f t="shared" si="3"/>
        <v>2</v>
      </c>
    </row>
    <row r="90" spans="2:7" x14ac:dyDescent="0.2">
      <c r="B90" s="12"/>
      <c r="C90" s="4"/>
      <c r="D90" s="4"/>
      <c r="E90" s="25"/>
      <c r="F90" s="34"/>
      <c r="G90" s="32"/>
    </row>
    <row r="91" spans="2:7" x14ac:dyDescent="0.2">
      <c r="B91" s="12"/>
      <c r="C91" s="8" t="s">
        <v>59</v>
      </c>
      <c r="D91" s="4"/>
      <c r="E91" s="25"/>
      <c r="F91" s="34"/>
      <c r="G91" s="32"/>
    </row>
    <row r="92" spans="2:7" x14ac:dyDescent="0.2">
      <c r="B92" s="12" t="s">
        <v>64</v>
      </c>
      <c r="C92" s="4" t="s">
        <v>39</v>
      </c>
      <c r="D92" s="4"/>
      <c r="E92" s="6">
        <v>2</v>
      </c>
      <c r="F92" s="33">
        <v>1</v>
      </c>
      <c r="G92" s="26">
        <f t="shared" ref="G92:G99" si="4">2*F92</f>
        <v>2</v>
      </c>
    </row>
    <row r="93" spans="2:7" x14ac:dyDescent="0.2">
      <c r="B93" s="12" t="s">
        <v>64</v>
      </c>
      <c r="C93" s="4" t="s">
        <v>40</v>
      </c>
      <c r="D93" s="4"/>
      <c r="E93" s="6">
        <v>1</v>
      </c>
      <c r="F93" s="33">
        <v>1</v>
      </c>
      <c r="G93" s="26">
        <f t="shared" si="4"/>
        <v>2</v>
      </c>
    </row>
    <row r="94" spans="2:7" x14ac:dyDescent="0.2">
      <c r="B94" s="12" t="s">
        <v>64</v>
      </c>
      <c r="C94" s="4" t="s">
        <v>41</v>
      </c>
      <c r="D94" s="4"/>
      <c r="E94" s="6">
        <v>1</v>
      </c>
      <c r="F94" s="33">
        <v>1</v>
      </c>
      <c r="G94" s="26">
        <f t="shared" si="4"/>
        <v>2</v>
      </c>
    </row>
    <row r="95" spans="2:7" x14ac:dyDescent="0.2">
      <c r="B95" s="12" t="s">
        <v>64</v>
      </c>
      <c r="C95" s="4" t="s">
        <v>117</v>
      </c>
      <c r="D95" s="4"/>
      <c r="E95" s="6">
        <v>2</v>
      </c>
      <c r="F95" s="33">
        <v>1</v>
      </c>
      <c r="G95" s="26">
        <f t="shared" si="4"/>
        <v>2</v>
      </c>
    </row>
    <row r="96" spans="2:7" x14ac:dyDescent="0.2">
      <c r="B96" s="12" t="s">
        <v>64</v>
      </c>
      <c r="C96" s="4" t="s">
        <v>42</v>
      </c>
      <c r="D96" s="4"/>
      <c r="E96" s="6">
        <v>2</v>
      </c>
      <c r="F96" s="33">
        <v>1</v>
      </c>
      <c r="G96" s="26">
        <f t="shared" si="4"/>
        <v>2</v>
      </c>
    </row>
    <row r="97" spans="2:7" x14ac:dyDescent="0.2">
      <c r="B97" s="12" t="s">
        <v>64</v>
      </c>
      <c r="C97" s="4" t="s">
        <v>106</v>
      </c>
      <c r="D97" s="4"/>
      <c r="E97" s="6">
        <v>2</v>
      </c>
      <c r="F97" s="33">
        <v>1</v>
      </c>
      <c r="G97" s="26">
        <f t="shared" si="4"/>
        <v>2</v>
      </c>
    </row>
    <row r="98" spans="2:7" x14ac:dyDescent="0.2">
      <c r="B98" s="12" t="s">
        <v>64</v>
      </c>
      <c r="C98" s="4" t="s">
        <v>107</v>
      </c>
      <c r="D98" s="4"/>
      <c r="E98" s="6">
        <v>2</v>
      </c>
      <c r="F98" s="33">
        <v>1</v>
      </c>
      <c r="G98" s="26">
        <f t="shared" si="4"/>
        <v>2</v>
      </c>
    </row>
    <row r="99" spans="2:7" x14ac:dyDescent="0.2">
      <c r="B99" s="12" t="s">
        <v>64</v>
      </c>
      <c r="C99" s="4" t="s">
        <v>29</v>
      </c>
      <c r="D99" s="4"/>
      <c r="E99" s="6">
        <v>2</v>
      </c>
      <c r="F99" s="33">
        <v>1</v>
      </c>
      <c r="G99" s="26">
        <f t="shared" si="4"/>
        <v>2</v>
      </c>
    </row>
    <row r="100" spans="2:7" x14ac:dyDescent="0.2">
      <c r="B100" s="12" t="s">
        <v>64</v>
      </c>
      <c r="C100" s="4" t="s">
        <v>133</v>
      </c>
      <c r="D100" s="4"/>
      <c r="E100" s="24">
        <v>0</v>
      </c>
      <c r="F100" s="42">
        <v>1</v>
      </c>
      <c r="G100" s="26">
        <f>2*F100</f>
        <v>2</v>
      </c>
    </row>
    <row r="101" spans="2:7" x14ac:dyDescent="0.2">
      <c r="B101" s="12"/>
      <c r="C101" s="4"/>
      <c r="D101" s="4"/>
      <c r="E101" s="25"/>
      <c r="F101" s="34"/>
      <c r="G101" s="32"/>
    </row>
    <row r="102" spans="2:7" x14ac:dyDescent="0.2">
      <c r="B102" s="12"/>
      <c r="C102" s="8" t="s">
        <v>60</v>
      </c>
      <c r="D102" s="4"/>
      <c r="E102" s="25"/>
      <c r="F102" s="34"/>
      <c r="G102" s="32"/>
    </row>
    <row r="103" spans="2:7" x14ac:dyDescent="0.2">
      <c r="B103" s="12" t="s">
        <v>64</v>
      </c>
      <c r="C103" s="4" t="s">
        <v>43</v>
      </c>
      <c r="D103" s="4"/>
      <c r="E103" s="6">
        <v>1</v>
      </c>
      <c r="F103" s="33">
        <v>1</v>
      </c>
      <c r="G103" s="26">
        <f>2*F103</f>
        <v>2</v>
      </c>
    </row>
    <row r="104" spans="2:7" x14ac:dyDescent="0.2">
      <c r="B104" s="12" t="s">
        <v>64</v>
      </c>
      <c r="C104" s="4" t="s">
        <v>44</v>
      </c>
      <c r="D104" s="4"/>
      <c r="E104" s="6">
        <v>1</v>
      </c>
      <c r="F104" s="33">
        <v>1</v>
      </c>
      <c r="G104" s="26">
        <f>2*F104</f>
        <v>2</v>
      </c>
    </row>
    <row r="105" spans="2:7" x14ac:dyDescent="0.2">
      <c r="B105" s="12"/>
      <c r="C105" s="4"/>
      <c r="D105" s="4"/>
      <c r="E105" s="25"/>
      <c r="F105" s="34"/>
      <c r="G105" s="32"/>
    </row>
    <row r="106" spans="2:7" x14ac:dyDescent="0.2">
      <c r="B106" s="12"/>
      <c r="C106" s="8" t="s">
        <v>61</v>
      </c>
      <c r="D106" s="4"/>
      <c r="E106" s="25"/>
      <c r="F106" s="34"/>
      <c r="G106" s="32"/>
    </row>
    <row r="107" spans="2:7" x14ac:dyDescent="0.2">
      <c r="B107" s="12" t="s">
        <v>92</v>
      </c>
      <c r="C107" s="4" t="s">
        <v>45</v>
      </c>
      <c r="D107" s="4"/>
      <c r="E107" s="6">
        <v>2</v>
      </c>
      <c r="F107" s="33">
        <v>1</v>
      </c>
      <c r="G107" s="26">
        <f t="shared" ref="G107:G113" si="5">2*F107</f>
        <v>2</v>
      </c>
    </row>
    <row r="108" spans="2:7" x14ac:dyDescent="0.2">
      <c r="B108" s="12" t="s">
        <v>92</v>
      </c>
      <c r="C108" s="4" t="s">
        <v>46</v>
      </c>
      <c r="D108" s="4"/>
      <c r="E108" s="6">
        <v>2</v>
      </c>
      <c r="F108" s="33">
        <v>1</v>
      </c>
      <c r="G108" s="26">
        <f t="shared" si="5"/>
        <v>2</v>
      </c>
    </row>
    <row r="109" spans="2:7" x14ac:dyDescent="0.2">
      <c r="B109" s="12" t="s">
        <v>92</v>
      </c>
      <c r="C109" s="4" t="s">
        <v>47</v>
      </c>
      <c r="D109" s="4"/>
      <c r="E109" s="6">
        <v>2</v>
      </c>
      <c r="F109" s="33">
        <v>1</v>
      </c>
      <c r="G109" s="26">
        <f t="shared" si="5"/>
        <v>2</v>
      </c>
    </row>
    <row r="110" spans="2:7" x14ac:dyDescent="0.2">
      <c r="B110" s="12" t="s">
        <v>92</v>
      </c>
      <c r="C110" s="4" t="s">
        <v>48</v>
      </c>
      <c r="D110" s="4"/>
      <c r="E110" s="6">
        <v>2</v>
      </c>
      <c r="F110" s="33">
        <v>1</v>
      </c>
      <c r="G110" s="26">
        <f t="shared" si="5"/>
        <v>2</v>
      </c>
    </row>
    <row r="111" spans="2:7" x14ac:dyDescent="0.2">
      <c r="B111" s="12" t="s">
        <v>92</v>
      </c>
      <c r="C111" s="4" t="s">
        <v>93</v>
      </c>
      <c r="D111" s="4"/>
      <c r="E111" s="6">
        <v>2</v>
      </c>
      <c r="F111" s="33">
        <v>1</v>
      </c>
      <c r="G111" s="26">
        <f t="shared" si="5"/>
        <v>2</v>
      </c>
    </row>
    <row r="112" spans="2:7" x14ac:dyDescent="0.2">
      <c r="B112" s="12" t="s">
        <v>92</v>
      </c>
      <c r="C112" s="4" t="s">
        <v>104</v>
      </c>
      <c r="D112" s="4"/>
      <c r="E112" s="6">
        <v>1</v>
      </c>
      <c r="F112" s="33">
        <v>1</v>
      </c>
      <c r="G112" s="26">
        <f t="shared" si="5"/>
        <v>2</v>
      </c>
    </row>
    <row r="113" spans="1:8" x14ac:dyDescent="0.2">
      <c r="B113" s="12" t="s">
        <v>92</v>
      </c>
      <c r="C113" s="4" t="s">
        <v>105</v>
      </c>
      <c r="D113" s="4"/>
      <c r="E113" s="6">
        <v>2</v>
      </c>
      <c r="F113" s="33">
        <v>1</v>
      </c>
      <c r="G113" s="26">
        <f t="shared" si="5"/>
        <v>2</v>
      </c>
    </row>
    <row r="114" spans="1:8" x14ac:dyDescent="0.2">
      <c r="B114" s="12"/>
      <c r="C114" s="4"/>
      <c r="D114" s="4"/>
      <c r="E114" s="7"/>
      <c r="F114" s="34"/>
      <c r="G114" s="32"/>
    </row>
    <row r="115" spans="1:8" x14ac:dyDescent="0.2">
      <c r="B115" s="12"/>
      <c r="C115" s="4"/>
      <c r="D115" s="4"/>
      <c r="E115" s="7"/>
      <c r="F115" s="34"/>
      <c r="G115" s="32"/>
    </row>
    <row r="116" spans="1:8" ht="13.5" thickBot="1" x14ac:dyDescent="0.25">
      <c r="B116" s="28"/>
      <c r="C116" s="29"/>
      <c r="D116" s="17"/>
      <c r="E116" s="47"/>
      <c r="F116" s="48"/>
      <c r="G116" s="49"/>
    </row>
    <row r="117" spans="1:8" x14ac:dyDescent="0.2">
      <c r="A117" s="11"/>
      <c r="B117" s="65"/>
      <c r="C117" s="65"/>
      <c r="D117" s="65"/>
      <c r="E117" s="65"/>
      <c r="F117" s="65"/>
      <c r="G117" s="65"/>
      <c r="H117" s="11"/>
    </row>
    <row r="118" spans="1:8" hidden="1" x14ac:dyDescent="0.2">
      <c r="A118" s="11"/>
      <c r="B118" s="69"/>
      <c r="C118" s="69"/>
      <c r="D118" s="69"/>
      <c r="E118" s="69"/>
      <c r="F118" s="69"/>
      <c r="G118" s="69"/>
      <c r="H118" s="11"/>
    </row>
    <row r="119" spans="1:8" ht="30.75" customHeight="1" x14ac:dyDescent="0.2">
      <c r="B119" s="12"/>
      <c r="C119" s="9" t="s">
        <v>69</v>
      </c>
      <c r="D119" s="4"/>
      <c r="E119" s="31" t="s">
        <v>0</v>
      </c>
      <c r="F119" s="6"/>
      <c r="G119" s="30" t="s">
        <v>114</v>
      </c>
    </row>
    <row r="120" spans="1:8" ht="15" customHeight="1" x14ac:dyDescent="0.2">
      <c r="B120" s="12"/>
      <c r="C120" s="3" t="s">
        <v>109</v>
      </c>
      <c r="D120" s="4"/>
      <c r="E120" s="6">
        <f>SUM(E12:E15)+E27</f>
        <v>8</v>
      </c>
      <c r="F120" s="6"/>
      <c r="G120" s="6">
        <f>SUM(G12:G15)+G27</f>
        <v>10</v>
      </c>
      <c r="H120" s="1"/>
    </row>
    <row r="121" spans="1:8" ht="15" customHeight="1" x14ac:dyDescent="0.2">
      <c r="B121" s="12"/>
      <c r="C121" s="3" t="s">
        <v>65</v>
      </c>
      <c r="D121" s="4"/>
      <c r="E121" s="6">
        <f>SUM(E16:E20)+E11+E26+E28+E29</f>
        <v>9</v>
      </c>
      <c r="F121" s="6"/>
      <c r="G121" s="6">
        <f>SUM(G16:G20)+G11+G26+G28+G29</f>
        <v>18</v>
      </c>
      <c r="H121" s="1"/>
    </row>
    <row r="122" spans="1:8" ht="15" customHeight="1" x14ac:dyDescent="0.2">
      <c r="B122" s="12"/>
      <c r="C122" s="3" t="s">
        <v>110</v>
      </c>
      <c r="D122" s="4"/>
      <c r="E122" s="6">
        <f>SUM(E32:E35)+SUM(E38:E40)+SUM(E43:E46)+SUM(E49:E50)+SUM(E53:E58)+SUM(E76:E79)+SUM(E82:E89)</f>
        <v>41</v>
      </c>
      <c r="F122" s="6"/>
      <c r="G122" s="6">
        <f>SUM(G32:G35)+SUM(G38:G40)+SUM(G43:G46)+SUM(G49:G50)+SUM(G53:G58)+SUM(G76:G79)+SUM(G82:G89)</f>
        <v>62</v>
      </c>
      <c r="H122" s="1"/>
    </row>
    <row r="123" spans="1:8" ht="15" customHeight="1" x14ac:dyDescent="0.2">
      <c r="B123" s="12"/>
      <c r="C123" s="3" t="s">
        <v>112</v>
      </c>
      <c r="D123" s="4"/>
      <c r="E123" s="6">
        <f>SUM(E61:E67)+SUM(E71:E73)</f>
        <v>15</v>
      </c>
      <c r="F123" s="6"/>
      <c r="G123" s="6">
        <f>SUM(G61:G67)+SUM(G71:G73)</f>
        <v>20</v>
      </c>
      <c r="H123" s="1"/>
    </row>
    <row r="124" spans="1:8" ht="15" customHeight="1" x14ac:dyDescent="0.2">
      <c r="B124" s="12"/>
      <c r="C124" s="3" t="s">
        <v>111</v>
      </c>
      <c r="D124" s="4"/>
      <c r="E124" s="6">
        <f>SUM(E107:E113)</f>
        <v>13</v>
      </c>
      <c r="F124" s="6"/>
      <c r="G124" s="6">
        <f>SUM(G107:G113)</f>
        <v>14</v>
      </c>
      <c r="H124" s="1"/>
    </row>
    <row r="125" spans="1:8" ht="15" customHeight="1" x14ac:dyDescent="0.2">
      <c r="B125" s="12"/>
      <c r="C125" s="3" t="s">
        <v>66</v>
      </c>
      <c r="D125" s="4"/>
      <c r="E125" s="6">
        <f>SUM(E92:E99)+SUM(E103:E104)</f>
        <v>16</v>
      </c>
      <c r="F125" s="6"/>
      <c r="G125" s="6">
        <f>SUM(G92:G99)+SUM(G103:G104)</f>
        <v>20</v>
      </c>
      <c r="H125" s="1"/>
    </row>
    <row r="126" spans="1:8" x14ac:dyDescent="0.2">
      <c r="B126" s="74"/>
      <c r="C126" s="75"/>
      <c r="D126" s="75"/>
      <c r="E126" s="75"/>
      <c r="F126" s="75"/>
      <c r="G126" s="76"/>
    </row>
    <row r="127" spans="1:8" ht="12.75" customHeight="1" x14ac:dyDescent="0.2">
      <c r="A127" s="5"/>
      <c r="C127" s="77" t="s">
        <v>70</v>
      </c>
      <c r="D127" s="20"/>
      <c r="E127" s="79">
        <f>SUM(E120:E125)</f>
        <v>102</v>
      </c>
      <c r="F127" s="43"/>
      <c r="G127" s="79">
        <f>SUM(G120:G125)</f>
        <v>144</v>
      </c>
      <c r="H127" s="1"/>
    </row>
    <row r="128" spans="1:8" ht="13.5" customHeight="1" thickBot="1" x14ac:dyDescent="0.25">
      <c r="B128" s="21"/>
      <c r="C128" s="78"/>
      <c r="D128" s="22"/>
      <c r="E128" s="80"/>
      <c r="F128" s="44"/>
      <c r="G128" s="80"/>
    </row>
    <row r="129" spans="8:8" x14ac:dyDescent="0.2">
      <c r="H129" s="2"/>
    </row>
  </sheetData>
  <mergeCells count="20">
    <mergeCell ref="J32:K32"/>
    <mergeCell ref="J33:K33"/>
    <mergeCell ref="J34:K34"/>
    <mergeCell ref="J23:K23"/>
    <mergeCell ref="J26:K26"/>
    <mergeCell ref="J27:K27"/>
    <mergeCell ref="J31:K31"/>
    <mergeCell ref="J14:K14"/>
    <mergeCell ref="J18:K18"/>
    <mergeCell ref="J19:K19"/>
    <mergeCell ref="J22:K22"/>
    <mergeCell ref="I7:J7"/>
    <mergeCell ref="B4:G4"/>
    <mergeCell ref="B5:G7"/>
    <mergeCell ref="B117:G118"/>
    <mergeCell ref="B126:G126"/>
    <mergeCell ref="C127:C128"/>
    <mergeCell ref="E127:E128"/>
    <mergeCell ref="G127:G128"/>
    <mergeCell ref="G8:G9"/>
  </mergeCells>
  <phoneticPr fontId="0" type="noConversion"/>
  <pageMargins left="0.75" right="0.75" top="1" bottom="1" header="0.5" footer="0.5"/>
  <pageSetup scale="75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8"/>
  <sheetViews>
    <sheetView workbookViewId="0">
      <selection activeCell="L3" sqref="L3"/>
    </sheetView>
  </sheetViews>
  <sheetFormatPr defaultRowHeight="12.75" x14ac:dyDescent="0.2"/>
  <cols>
    <col min="1" max="1" width="3.42578125" style="87" customWidth="1"/>
    <col min="2" max="2" width="4.42578125" style="87" customWidth="1"/>
    <col min="3" max="3" width="2.140625" style="87" customWidth="1"/>
    <col min="4" max="4" width="12" style="87" customWidth="1"/>
    <col min="5" max="5" width="18.42578125" style="87" customWidth="1"/>
    <col min="6" max="6" width="12.85546875" style="87" customWidth="1"/>
    <col min="7" max="7" width="11.7109375" style="87" customWidth="1"/>
    <col min="8" max="8" width="13.7109375" style="87" customWidth="1"/>
    <col min="9" max="9" width="12.7109375" style="87" customWidth="1"/>
    <col min="10" max="10" width="12" style="87" customWidth="1"/>
    <col min="11" max="11" width="11.5703125" style="87" customWidth="1"/>
    <col min="12" max="12" width="12.28515625" style="87" customWidth="1"/>
    <col min="13" max="13" width="11.7109375" style="87" customWidth="1"/>
    <col min="14" max="16384" width="9.140625" style="87"/>
  </cols>
  <sheetData>
    <row r="2" spans="1:9" ht="49.5" customHeight="1" x14ac:dyDescent="0.2">
      <c r="B2" s="81" t="s">
        <v>185</v>
      </c>
      <c r="C2" s="81"/>
      <c r="D2" s="81"/>
      <c r="E2" s="81"/>
      <c r="F2" s="81"/>
      <c r="G2" s="81"/>
      <c r="H2" s="81"/>
      <c r="I2" s="81"/>
    </row>
    <row r="3" spans="1:9" ht="27.75" customHeight="1" x14ac:dyDescent="0.2">
      <c r="C3" s="14"/>
      <c r="D3" s="82" t="s">
        <v>167</v>
      </c>
      <c r="E3" s="82"/>
      <c r="F3" s="82"/>
      <c r="G3" s="82"/>
      <c r="H3" s="14"/>
    </row>
    <row r="4" spans="1:9" ht="18" x14ac:dyDescent="0.25">
      <c r="D4" s="23"/>
    </row>
    <row r="5" spans="1:9" ht="20.100000000000001" customHeight="1" x14ac:dyDescent="0.25">
      <c r="E5" s="83" t="s">
        <v>164</v>
      </c>
      <c r="F5" s="83"/>
      <c r="G5" s="83"/>
      <c r="H5" s="83"/>
    </row>
    <row r="6" spans="1:9" ht="5.25" customHeight="1" x14ac:dyDescent="0.2"/>
    <row r="7" spans="1:9" ht="20.100000000000001" customHeight="1" x14ac:dyDescent="0.2">
      <c r="D7" s="88" t="s">
        <v>75</v>
      </c>
      <c r="E7" s="89"/>
      <c r="F7" s="50">
        <v>35</v>
      </c>
      <c r="H7" s="87" t="s">
        <v>157</v>
      </c>
    </row>
    <row r="8" spans="1:9" ht="20.100000000000001" customHeight="1" x14ac:dyDescent="0.2">
      <c r="D8" s="88" t="s">
        <v>76</v>
      </c>
      <c r="E8" s="89"/>
      <c r="F8" s="50">
        <v>25</v>
      </c>
      <c r="H8" s="87" t="s">
        <v>158</v>
      </c>
    </row>
    <row r="9" spans="1:9" ht="20.100000000000001" customHeight="1" x14ac:dyDescent="0.2">
      <c r="D9" s="88" t="s">
        <v>77</v>
      </c>
      <c r="E9" s="90"/>
      <c r="F9" s="50">
        <v>115</v>
      </c>
      <c r="H9" s="87" t="s">
        <v>159</v>
      </c>
    </row>
    <row r="10" spans="1:9" ht="20.100000000000001" customHeight="1" x14ac:dyDescent="0.2">
      <c r="D10" s="88" t="s">
        <v>78</v>
      </c>
      <c r="E10" s="90"/>
      <c r="F10" s="50">
        <v>50</v>
      </c>
      <c r="H10" s="87" t="s">
        <v>160</v>
      </c>
    </row>
    <row r="11" spans="1:9" ht="20.100000000000001" customHeight="1" x14ac:dyDescent="0.2">
      <c r="D11" s="88" t="s">
        <v>79</v>
      </c>
      <c r="E11" s="90"/>
      <c r="F11" s="50">
        <v>50</v>
      </c>
      <c r="H11" s="87" t="s">
        <v>161</v>
      </c>
    </row>
    <row r="12" spans="1:9" ht="20.100000000000001" customHeight="1" thickBot="1" x14ac:dyDescent="0.25">
      <c r="D12" s="91" t="s">
        <v>80</v>
      </c>
      <c r="E12" s="92"/>
      <c r="F12" s="93">
        <v>25</v>
      </c>
      <c r="H12" s="87" t="s">
        <v>162</v>
      </c>
      <c r="I12" s="94"/>
    </row>
    <row r="13" spans="1:9" ht="20.100000000000001" customHeight="1" thickBot="1" x14ac:dyDescent="0.25">
      <c r="D13" s="95" t="s">
        <v>81</v>
      </c>
      <c r="E13" s="96"/>
      <c r="F13" s="97">
        <f>SUM(F7:F12)</f>
        <v>300</v>
      </c>
      <c r="G13" s="98"/>
      <c r="H13" s="87" t="s">
        <v>163</v>
      </c>
      <c r="I13" s="94"/>
    </row>
    <row r="14" spans="1:9" ht="5.25" customHeight="1" x14ac:dyDescent="0.2"/>
    <row r="15" spans="1:9" x14ac:dyDescent="0.2">
      <c r="H15" s="87" t="s">
        <v>165</v>
      </c>
    </row>
    <row r="16" spans="1:9" ht="20.100000000000001" customHeight="1" x14ac:dyDescent="0.2">
      <c r="A16" s="94"/>
      <c r="B16" s="99"/>
      <c r="C16" s="94"/>
      <c r="D16" s="94"/>
      <c r="E16" s="94"/>
      <c r="F16" s="94"/>
      <c r="I16" s="10"/>
    </row>
    <row r="17" spans="1:14" x14ac:dyDescent="0.2">
      <c r="A17" s="94"/>
      <c r="B17" s="94"/>
      <c r="C17" s="94"/>
      <c r="D17" s="94"/>
      <c r="E17" s="94"/>
      <c r="F17" s="94"/>
      <c r="H17" s="94"/>
      <c r="I17" s="94"/>
      <c r="J17" s="94"/>
      <c r="K17" s="94"/>
      <c r="L17" s="94"/>
      <c r="M17" s="94"/>
    </row>
    <row r="18" spans="1:14" ht="15.75" x14ac:dyDescent="0.25">
      <c r="A18" s="94"/>
      <c r="B18" s="35"/>
      <c r="C18" s="36"/>
      <c r="F18" s="84" t="s">
        <v>135</v>
      </c>
      <c r="G18" s="86"/>
      <c r="H18" s="84" t="s">
        <v>136</v>
      </c>
      <c r="I18" s="85"/>
      <c r="J18" s="84" t="s">
        <v>137</v>
      </c>
      <c r="K18" s="85"/>
      <c r="L18" s="84" t="s">
        <v>138</v>
      </c>
      <c r="M18" s="85"/>
      <c r="N18" s="100"/>
    </row>
    <row r="19" spans="1:14" ht="12" customHeight="1" thickBot="1" x14ac:dyDescent="0.25">
      <c r="A19" s="94"/>
      <c r="B19" s="36"/>
      <c r="C19" s="94"/>
      <c r="F19" s="101"/>
      <c r="H19" s="101"/>
      <c r="J19" s="101"/>
      <c r="L19" s="101"/>
      <c r="N19" s="100"/>
    </row>
    <row r="20" spans="1:14" ht="30" customHeight="1" thickBot="1" x14ac:dyDescent="0.3">
      <c r="A20" s="94"/>
      <c r="B20" s="36"/>
      <c r="C20" s="94"/>
      <c r="D20" s="39"/>
      <c r="E20" s="36"/>
      <c r="F20" s="16" t="s">
        <v>68</v>
      </c>
      <c r="G20" s="16" t="s">
        <v>166</v>
      </c>
      <c r="H20" s="16" t="s">
        <v>68</v>
      </c>
      <c r="I20" s="16" t="s">
        <v>166</v>
      </c>
      <c r="J20" s="16" t="s">
        <v>68</v>
      </c>
      <c r="K20" s="16" t="s">
        <v>166</v>
      </c>
      <c r="L20" s="16" t="s">
        <v>68</v>
      </c>
      <c r="M20" s="16" t="s">
        <v>166</v>
      </c>
    </row>
    <row r="21" spans="1:14" ht="20.100000000000001" customHeight="1" x14ac:dyDescent="0.2">
      <c r="A21" s="94"/>
      <c r="B21" s="36"/>
      <c r="C21" s="102"/>
      <c r="D21" s="40" t="s">
        <v>139</v>
      </c>
      <c r="E21" s="103"/>
      <c r="F21" s="104">
        <f>'Bidder#1'!E120</f>
        <v>9</v>
      </c>
      <c r="G21" s="105">
        <f>F21*F7/'Bidder#1'!G120</f>
        <v>31.5</v>
      </c>
      <c r="H21" s="105">
        <f>'Bidder#2'!E120</f>
        <v>10</v>
      </c>
      <c r="I21" s="106">
        <f>H21*F7/'Bidder#2'!G120</f>
        <v>35</v>
      </c>
      <c r="J21" s="107">
        <f>'Bidder#3'!E120</f>
        <v>10</v>
      </c>
      <c r="K21" s="108">
        <f>J21*F7/'Bidder#3'!G120</f>
        <v>35</v>
      </c>
      <c r="L21" s="106">
        <f>'Bidder #4'!E120</f>
        <v>8</v>
      </c>
      <c r="M21" s="108">
        <f>L21*F7/'Bidder #4'!G120</f>
        <v>28</v>
      </c>
    </row>
    <row r="22" spans="1:14" ht="20.100000000000001" customHeight="1" x14ac:dyDescent="0.2">
      <c r="A22" s="94"/>
      <c r="B22" s="36"/>
      <c r="C22" s="94"/>
      <c r="D22" s="38" t="s">
        <v>140</v>
      </c>
      <c r="E22" s="109"/>
      <c r="F22" s="104">
        <f>'Bidder#1'!E121</f>
        <v>13</v>
      </c>
      <c r="G22" s="105">
        <f>F22*F8/'Bidder#1'!G121</f>
        <v>18.055555555555557</v>
      </c>
      <c r="H22" s="105">
        <f>'Bidder#2'!E120</f>
        <v>10</v>
      </c>
      <c r="I22" s="110">
        <f>H22*F8/'Bidder#2'!G121</f>
        <v>13.888888888888889</v>
      </c>
      <c r="J22" s="104">
        <f>'Bidder#3'!E120</f>
        <v>10</v>
      </c>
      <c r="K22" s="111">
        <f>J22*F8/'Bidder#3'!G121</f>
        <v>13.888888888888889</v>
      </c>
      <c r="L22" s="111">
        <f>'Bidder #4'!E120</f>
        <v>8</v>
      </c>
      <c r="M22" s="110">
        <f>L22*F8/'Bidder #4'!G121</f>
        <v>11.111111111111111</v>
      </c>
    </row>
    <row r="23" spans="1:14" ht="20.100000000000001" customHeight="1" x14ac:dyDescent="0.2">
      <c r="A23" s="94"/>
      <c r="B23" s="36"/>
      <c r="C23" s="94"/>
      <c r="D23" s="38" t="s">
        <v>141</v>
      </c>
      <c r="E23" s="109"/>
      <c r="F23" s="104">
        <f>'Bidder#1'!E122</f>
        <v>39</v>
      </c>
      <c r="G23" s="105">
        <f>F23*F9/'Bidder#1'!G122</f>
        <v>72.338709677419359</v>
      </c>
      <c r="H23" s="105">
        <f>'Bidder#2'!E121</f>
        <v>17</v>
      </c>
      <c r="I23" s="110">
        <f>H23*F9/'Bidder#2'!G122</f>
        <v>31.532258064516128</v>
      </c>
      <c r="J23" s="104">
        <f>'Bidder#3'!E121</f>
        <v>14</v>
      </c>
      <c r="K23" s="112">
        <f>J23*F9/'Bidder#3'!G122</f>
        <v>25.967741935483872</v>
      </c>
      <c r="L23" s="111">
        <f>'Bidder #4'!E121</f>
        <v>9</v>
      </c>
      <c r="M23" s="110">
        <f>L23*F9/'Bidder #4'!G122</f>
        <v>16.693548387096776</v>
      </c>
    </row>
    <row r="24" spans="1:14" ht="20.100000000000001" customHeight="1" x14ac:dyDescent="0.2">
      <c r="A24" s="94"/>
      <c r="B24" s="36"/>
      <c r="C24" s="94"/>
      <c r="D24" s="38" t="s">
        <v>142</v>
      </c>
      <c r="E24" s="109"/>
      <c r="F24" s="104">
        <f>'Bidder#1'!E123</f>
        <v>15</v>
      </c>
      <c r="G24" s="105">
        <f>F24*F10/'Bidder#1'!G123</f>
        <v>37.5</v>
      </c>
      <c r="H24" s="105">
        <f>'Bidder#2'!E122</f>
        <v>40</v>
      </c>
      <c r="I24" s="110">
        <f>H24*F10/'Bidder#2'!G123</f>
        <v>100</v>
      </c>
      <c r="J24" s="104">
        <f>'Bidder#3'!E122</f>
        <v>41</v>
      </c>
      <c r="K24" s="111">
        <f>J24*F10/'Bidder#3'!G123</f>
        <v>102.5</v>
      </c>
      <c r="L24" s="111">
        <f>'Bidder #4'!E122</f>
        <v>41</v>
      </c>
      <c r="M24" s="110">
        <f>L24*F10/'Bidder #4'!G123</f>
        <v>102.5</v>
      </c>
    </row>
    <row r="25" spans="1:14" ht="20.100000000000001" customHeight="1" x14ac:dyDescent="0.2">
      <c r="A25" s="94"/>
      <c r="B25" s="113"/>
      <c r="C25" s="114"/>
      <c r="D25" s="41" t="s">
        <v>143</v>
      </c>
      <c r="E25" s="115"/>
      <c r="F25" s="104">
        <f>'Bidder#1'!E124</f>
        <v>12</v>
      </c>
      <c r="G25" s="105">
        <f>F25*F11/'Bidder#1'!G124</f>
        <v>42.857142857142854</v>
      </c>
      <c r="H25" s="105">
        <f>'Bidder#2'!E123</f>
        <v>15</v>
      </c>
      <c r="I25" s="110">
        <f>H25*F11/'Bidder#2'!G124</f>
        <v>53.571428571428569</v>
      </c>
      <c r="J25" s="104">
        <f>'Bidder#3'!E123</f>
        <v>15</v>
      </c>
      <c r="K25" s="111">
        <f>J25*F11/'Bidder#3'!G124</f>
        <v>53.571428571428569</v>
      </c>
      <c r="L25" s="111">
        <f>'Bidder #4'!E123</f>
        <v>15</v>
      </c>
      <c r="M25" s="110">
        <f>L25*F11/'Bidder #4'!G124</f>
        <v>53.571428571428569</v>
      </c>
    </row>
    <row r="26" spans="1:14" ht="20.100000000000001" customHeight="1" thickBot="1" x14ac:dyDescent="0.25">
      <c r="A26" s="94"/>
      <c r="B26" s="94"/>
      <c r="C26" s="94"/>
      <c r="D26" s="38" t="s">
        <v>144</v>
      </c>
      <c r="E26" s="109"/>
      <c r="F26" s="104">
        <f>'Bidder#1'!E125</f>
        <v>16</v>
      </c>
      <c r="G26" s="105">
        <f>F26*F12/'Bidder#1'!G125</f>
        <v>20</v>
      </c>
      <c r="H26" s="105">
        <f>'Bidder#2'!E124</f>
        <v>7</v>
      </c>
      <c r="I26" s="116">
        <f>H26*F12/'Bidder#2'!G125</f>
        <v>8.75</v>
      </c>
      <c r="J26" s="117">
        <f>'Bidder#3'!E124</f>
        <v>13</v>
      </c>
      <c r="K26" s="116">
        <f>J26*F12/'Bidder#3'!G125</f>
        <v>16.25</v>
      </c>
      <c r="L26" s="116">
        <f>'Bidder #4'!E124</f>
        <v>13</v>
      </c>
      <c r="M26" s="116">
        <f>L26*F12/'Bidder #4'!G125</f>
        <v>16.25</v>
      </c>
    </row>
    <row r="27" spans="1:14" ht="20.100000000000001" customHeight="1" thickBot="1" x14ac:dyDescent="0.25">
      <c r="D27" s="118" t="s">
        <v>145</v>
      </c>
      <c r="E27" s="119"/>
      <c r="F27" s="120">
        <f t="shared" ref="F27:M27" si="0">SUM(F21:F26)</f>
        <v>104</v>
      </c>
      <c r="G27" s="120">
        <f t="shared" si="0"/>
        <v>222.25140809011779</v>
      </c>
      <c r="H27" s="120">
        <f>SUM(H21:H26)</f>
        <v>99</v>
      </c>
      <c r="I27" s="120">
        <f>SUM(I21:I26)</f>
        <v>242.74257552483357</v>
      </c>
      <c r="J27" s="120">
        <f t="shared" si="0"/>
        <v>103</v>
      </c>
      <c r="K27" s="120">
        <f t="shared" si="0"/>
        <v>247.17805939580131</v>
      </c>
      <c r="L27" s="120">
        <f t="shared" si="0"/>
        <v>94</v>
      </c>
      <c r="M27" s="120">
        <f t="shared" si="0"/>
        <v>228.12608806963647</v>
      </c>
    </row>
    <row r="28" spans="1:14" ht="20.100000000000001" customHeight="1" x14ac:dyDescent="0.2">
      <c r="B28" s="10"/>
      <c r="D28" s="121"/>
      <c r="I28" s="10"/>
    </row>
    <row r="29" spans="1:14" x14ac:dyDescent="0.2">
      <c r="A29" s="94"/>
      <c r="B29" s="94"/>
      <c r="C29" s="94"/>
      <c r="D29" s="94"/>
      <c r="E29" s="94"/>
      <c r="F29" s="94"/>
      <c r="H29" s="94"/>
      <c r="I29" s="94"/>
      <c r="J29" s="94"/>
      <c r="K29" s="94"/>
      <c r="L29" s="94"/>
      <c r="M29" s="94"/>
    </row>
    <row r="30" spans="1:14" ht="15.75" x14ac:dyDescent="0.25">
      <c r="A30" s="94"/>
      <c r="B30" s="35"/>
      <c r="C30" s="36"/>
      <c r="D30" s="37"/>
      <c r="E30" s="37"/>
      <c r="F30" s="94"/>
      <c r="H30" s="94"/>
      <c r="I30" s="35"/>
      <c r="J30" s="36"/>
      <c r="K30" s="37"/>
      <c r="L30" s="37"/>
      <c r="M30" s="94"/>
    </row>
    <row r="31" spans="1:14" ht="20.100000000000001" customHeight="1" x14ac:dyDescent="0.2">
      <c r="A31" s="94"/>
      <c r="B31" s="36"/>
      <c r="C31" s="94"/>
      <c r="D31" s="122"/>
      <c r="E31" s="123"/>
      <c r="F31" s="94"/>
      <c r="H31" s="94"/>
      <c r="I31" s="36"/>
      <c r="J31" s="94"/>
      <c r="K31" s="122"/>
      <c r="L31" s="123"/>
      <c r="M31" s="94"/>
    </row>
    <row r="32" spans="1:14" ht="20.100000000000001" customHeight="1" x14ac:dyDescent="0.2">
      <c r="A32" s="94"/>
      <c r="B32" s="36"/>
      <c r="C32" s="94"/>
      <c r="D32" s="122"/>
      <c r="E32" s="123"/>
      <c r="F32" s="94"/>
      <c r="H32" s="94"/>
      <c r="I32" s="36"/>
      <c r="J32" s="94"/>
      <c r="K32" s="122"/>
      <c r="L32" s="123"/>
      <c r="M32" s="94"/>
    </row>
    <row r="33" spans="1:13" ht="20.100000000000001" customHeight="1" x14ac:dyDescent="0.2">
      <c r="A33" s="94"/>
      <c r="B33" s="36"/>
      <c r="C33" s="94"/>
      <c r="D33" s="122"/>
      <c r="E33" s="123"/>
      <c r="F33" s="94"/>
      <c r="H33" s="94"/>
      <c r="I33" s="36"/>
      <c r="J33" s="94"/>
      <c r="K33" s="122"/>
      <c r="L33" s="123"/>
      <c r="M33" s="94"/>
    </row>
    <row r="34" spans="1:13" ht="20.100000000000001" customHeight="1" x14ac:dyDescent="0.2">
      <c r="A34" s="94"/>
      <c r="B34" s="36"/>
      <c r="C34" s="94"/>
      <c r="D34" s="122"/>
      <c r="E34" s="123"/>
      <c r="F34" s="94"/>
      <c r="H34" s="94"/>
      <c r="I34" s="36"/>
      <c r="J34" s="94"/>
      <c r="K34" s="122"/>
      <c r="L34" s="123"/>
      <c r="M34" s="94"/>
    </row>
    <row r="35" spans="1:13" ht="20.100000000000001" customHeight="1" x14ac:dyDescent="0.2">
      <c r="A35" s="94"/>
      <c r="B35" s="36"/>
      <c r="C35" s="94"/>
      <c r="D35" s="122"/>
      <c r="E35" s="123"/>
      <c r="F35" s="94"/>
      <c r="H35" s="94"/>
      <c r="I35" s="36"/>
      <c r="J35" s="94"/>
      <c r="K35" s="122"/>
      <c r="L35" s="123"/>
      <c r="M35" s="94"/>
    </row>
    <row r="36" spans="1:13" ht="20.100000000000001" customHeight="1" x14ac:dyDescent="0.2">
      <c r="A36" s="94"/>
      <c r="B36" s="36"/>
      <c r="C36" s="94"/>
      <c r="D36" s="124"/>
      <c r="E36" s="124"/>
      <c r="F36" s="94"/>
      <c r="H36" s="94"/>
      <c r="I36" s="36"/>
      <c r="J36" s="94"/>
      <c r="K36" s="124"/>
      <c r="L36" s="124"/>
      <c r="M36" s="94"/>
    </row>
    <row r="37" spans="1:13" ht="15.75" x14ac:dyDescent="0.2">
      <c r="A37" s="94"/>
      <c r="B37" s="113"/>
      <c r="C37" s="36"/>
      <c r="D37" s="125"/>
      <c r="E37" s="126"/>
      <c r="F37" s="94"/>
      <c r="H37" s="94"/>
      <c r="I37" s="113"/>
      <c r="J37" s="36"/>
      <c r="K37" s="125"/>
      <c r="L37" s="126"/>
      <c r="M37" s="94"/>
    </row>
    <row r="38" spans="1:13" x14ac:dyDescent="0.2">
      <c r="A38" s="94"/>
      <c r="B38" s="94"/>
      <c r="C38" s="94"/>
      <c r="D38" s="94"/>
      <c r="E38" s="94"/>
      <c r="F38" s="94"/>
      <c r="H38" s="94"/>
      <c r="I38" s="94"/>
      <c r="J38" s="94"/>
      <c r="K38" s="94"/>
      <c r="L38" s="94"/>
      <c r="M38" s="94"/>
    </row>
  </sheetData>
  <mergeCells count="15">
    <mergeCell ref="D10:E10"/>
    <mergeCell ref="E5:H5"/>
    <mergeCell ref="L18:M18"/>
    <mergeCell ref="D27:E27"/>
    <mergeCell ref="F18:G18"/>
    <mergeCell ref="H18:I18"/>
    <mergeCell ref="J18:K18"/>
    <mergeCell ref="D11:E11"/>
    <mergeCell ref="D12:E12"/>
    <mergeCell ref="D13:E13"/>
    <mergeCell ref="B2:I2"/>
    <mergeCell ref="D3:G3"/>
    <mergeCell ref="D7:E7"/>
    <mergeCell ref="D8:E8"/>
    <mergeCell ref="D9:E9"/>
  </mergeCells>
  <phoneticPr fontId="0" type="noConversion"/>
  <pageMargins left="0.75" right="0.75" top="1" bottom="1" header="0.5" footer="0.5"/>
  <pageSetup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Instructions</vt:lpstr>
      <vt:lpstr>Bidder#1</vt:lpstr>
      <vt:lpstr>Bidder#2</vt:lpstr>
      <vt:lpstr>Bidder#3</vt:lpstr>
      <vt:lpstr>Bidder #4</vt:lpstr>
      <vt:lpstr>Summary</vt:lpstr>
      <vt:lpstr>'Bidder #4'!Print_Area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RFP Evaluation Tool</dc:title>
  <dc:creator>Strategic Networks Group</dc:creator>
  <dc:description>(c) Strategic Networks Group, 2007</dc:description>
  <cp:lastModifiedBy>Gary</cp:lastModifiedBy>
  <cp:lastPrinted>2007-01-07T17:26:07Z</cp:lastPrinted>
  <dcterms:created xsi:type="dcterms:W3CDTF">2005-03-15T02:23:25Z</dcterms:created>
  <dcterms:modified xsi:type="dcterms:W3CDTF">2016-12-05T21:34:23Z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-837459060</vt:i4>
  </property>
  <property fmtid="{D5CDD505-2E9C-101B-9397-08002B2CF9AE}" pid="3" name="_NewReviewCycle">
    <vt:lpwstr/>
  </property>
  <property fmtid="{D5CDD505-2E9C-101B-9397-08002B2CF9AE}" pid="4" name="_EmailSubject">
    <vt:lpwstr>Draft deliverables for MGS</vt:lpwstr>
  </property>
  <property fmtid="{D5CDD505-2E9C-101B-9397-08002B2CF9AE}" pid="5" name="_AuthorEmail">
    <vt:lpwstr>mcurri@sngroup.com</vt:lpwstr>
  </property>
  <property fmtid="{D5CDD505-2E9C-101B-9397-08002B2CF9AE}" pid="6" name="_AuthorEmailDisplayName">
    <vt:lpwstr>Michael Curri</vt:lpwstr>
  </property>
  <property fmtid="{D5CDD505-2E9C-101B-9397-08002B2CF9AE}" pid="7" name="_PreviousAdHocReviewCycleID">
    <vt:i4>-2041379579</vt:i4>
  </property>
  <property fmtid="{D5CDD505-2E9C-101B-9397-08002B2CF9AE}" pid="8" name="_ReviewingToolsShownOnce">
    <vt:lpwstr/>
  </property>
</Properties>
</file>